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2"/>
  </bookViews>
  <sheets>
    <sheet name="全市" sheetId="1" r:id="rId1"/>
    <sheet name="坡胡镇" sheetId="2" r:id="rId2"/>
    <sheet name="石固镇" sheetId="3" r:id="rId3"/>
    <sheet name="后河镇" sheetId="4" r:id="rId4"/>
    <sheet name="老城镇" sheetId="5" r:id="rId5"/>
    <sheet name="大周镇" sheetId="6" r:id="rId6"/>
    <sheet name="石象乡" sheetId="7" r:id="rId7"/>
    <sheet name="董村镇" sheetId="8" r:id="rId8"/>
    <sheet name="增福庙乡" sheetId="9" r:id="rId9"/>
    <sheet name="官亭乡" sheetId="10" r:id="rId10"/>
    <sheet name="古桥乡" sheetId="11" r:id="rId11"/>
    <sheet name="南席镇" sheetId="12" r:id="rId12"/>
    <sheet name="和尚桥镇" sheetId="13" r:id="rId13"/>
  </sheets>
  <definedNames>
    <definedName name="_xlnm.Print_Titles" localSheetId="7">'董村镇'!$1:$4</definedName>
    <definedName name="_xlnm.Print_Titles" localSheetId="10">'古桥乡'!$1:$4</definedName>
    <definedName name="_xlnm.Print_Titles" localSheetId="9">'官亭乡'!$1:$4</definedName>
    <definedName name="_xlnm.Print_Titles" localSheetId="12">'和尚桥镇'!$1:$4</definedName>
    <definedName name="_xlnm.Print_Titles" localSheetId="11">'南席镇'!$1:$4</definedName>
    <definedName name="_xlnm.Print_Titles" localSheetId="6">'石象乡'!$1:$4</definedName>
  </definedNames>
  <calcPr fullCalcOnLoad="1"/>
</workbook>
</file>

<file path=xl/sharedStrings.xml><?xml version="1.0" encoding="utf-8"?>
<sst xmlns="http://schemas.openxmlformats.org/spreadsheetml/2006/main" count="1223" uniqueCount="767">
  <si>
    <t>2015年3月份-2016年2月份长葛市规模养猪场病死猪无害化处理情况统计表</t>
  </si>
  <si>
    <t>投诉举报电话：6189732    2585008</t>
  </si>
  <si>
    <t>年   月   日</t>
  </si>
  <si>
    <t>序号</t>
  </si>
  <si>
    <t>乡镇办</t>
  </si>
  <si>
    <t>场址</t>
  </si>
  <si>
    <t>法人代表</t>
  </si>
  <si>
    <t>2015年</t>
  </si>
  <si>
    <t>2016年</t>
  </si>
  <si>
    <t xml:space="preserve">合计A </t>
  </si>
  <si>
    <t xml:space="preserve">合计B </t>
  </si>
  <si>
    <t>总计</t>
  </si>
  <si>
    <t>3月A</t>
  </si>
  <si>
    <t>4月A</t>
  </si>
  <si>
    <t>4月B</t>
  </si>
  <si>
    <t>5月A</t>
  </si>
  <si>
    <t>5月B</t>
  </si>
  <si>
    <t>6月B</t>
  </si>
  <si>
    <t>7月B</t>
  </si>
  <si>
    <t>8月B</t>
  </si>
  <si>
    <t>9月B</t>
  </si>
  <si>
    <t>10月B</t>
  </si>
  <si>
    <t>11月B</t>
  </si>
  <si>
    <t>12月B</t>
  </si>
  <si>
    <t>1月</t>
  </si>
  <si>
    <t>2月</t>
  </si>
  <si>
    <t>坡胡镇</t>
  </si>
  <si>
    <t>石固镇</t>
  </si>
  <si>
    <t>后河镇</t>
  </si>
  <si>
    <t>老城镇</t>
  </si>
  <si>
    <t>大周镇</t>
  </si>
  <si>
    <t>石象镇</t>
  </si>
  <si>
    <t>董村镇</t>
  </si>
  <si>
    <t>增福庙乡</t>
  </si>
  <si>
    <t>官亭乡</t>
  </si>
  <si>
    <t>古桥镇</t>
  </si>
  <si>
    <t>南席镇</t>
  </si>
  <si>
    <t>和尚桥镇</t>
  </si>
  <si>
    <t>合  计</t>
  </si>
  <si>
    <t>动物卫生监督所负责人签字：</t>
  </si>
  <si>
    <t>畜牧局防检科经办人签字：</t>
  </si>
  <si>
    <t>畜牧局防检科负责人签字：</t>
  </si>
  <si>
    <t>畜牧局主管局长签字：</t>
  </si>
  <si>
    <t>畜牧局局长签字：</t>
  </si>
  <si>
    <t>2015年3月份-2016年2月份 坡胡镇  规模养猪场病死猪无害化处理情况统计表</t>
  </si>
  <si>
    <t xml:space="preserve">                               投诉举报电话：6189732    2585008</t>
  </si>
  <si>
    <t>场  名</t>
  </si>
  <si>
    <t>兴富良种猪场</t>
  </si>
  <si>
    <t>孟排村</t>
  </si>
  <si>
    <t>侯同福</t>
  </si>
  <si>
    <t>鑫鑫猪场</t>
  </si>
  <si>
    <t>拐河杨村</t>
  </si>
  <si>
    <t>张慧芳</t>
  </si>
  <si>
    <t>兴湖牧业</t>
  </si>
  <si>
    <t>候庄村</t>
  </si>
  <si>
    <t>侯长录</t>
  </si>
  <si>
    <t>单迎牧业</t>
  </si>
  <si>
    <t>单梢洁</t>
  </si>
  <si>
    <t>昌汇猪场</t>
  </si>
  <si>
    <t>海子李村</t>
  </si>
  <si>
    <t>张小雅</t>
  </si>
  <si>
    <t>惠康牧业</t>
  </si>
  <si>
    <t>赵宝民</t>
  </si>
  <si>
    <t>汇鑫农牧</t>
  </si>
  <si>
    <t>水磨河村</t>
  </si>
  <si>
    <t>李松水</t>
  </si>
  <si>
    <t>金龙养殖场</t>
  </si>
  <si>
    <t>苏楼村</t>
  </si>
  <si>
    <t>段建勋</t>
  </si>
  <si>
    <t>康茂牧业</t>
  </si>
  <si>
    <t>王晋晋</t>
  </si>
  <si>
    <t>利达牧业</t>
  </si>
  <si>
    <t>王留记</t>
  </si>
  <si>
    <t>恩惠牧业</t>
  </si>
  <si>
    <t>西刘村</t>
  </si>
  <si>
    <t>蒋金英</t>
  </si>
  <si>
    <t>康益牧业</t>
  </si>
  <si>
    <t>营张村</t>
  </si>
  <si>
    <t>李爱雪</t>
  </si>
  <si>
    <t>许昌昌旺</t>
  </si>
  <si>
    <t>兴宏猪场</t>
  </si>
  <si>
    <t>杨新治</t>
  </si>
  <si>
    <t>庆旺猪场</t>
  </si>
  <si>
    <t>孔庆义</t>
  </si>
  <si>
    <t>恒源农牧</t>
  </si>
  <si>
    <t>侯国亮</t>
  </si>
  <si>
    <t>小旭猪场</t>
  </si>
  <si>
    <t>刘小旭</t>
  </si>
  <si>
    <t>新兴猪场</t>
  </si>
  <si>
    <t>马德新</t>
  </si>
  <si>
    <t>备注：A代表养殖场户无害化处理数量；B代表无害化处理场处理数量。</t>
  </si>
  <si>
    <t>2015年3月份-2016年2月份 石固 规模养猪场病死猪无害化处理情况统计表</t>
  </si>
  <si>
    <t>合计A</t>
  </si>
  <si>
    <t>合计B</t>
  </si>
  <si>
    <r>
      <t>场</t>
    </r>
    <r>
      <rPr>
        <sz val="14"/>
        <color indexed="63"/>
        <rFont val="仿宋_GB2312"/>
        <family val="3"/>
      </rPr>
      <t xml:space="preserve">  </t>
    </r>
    <r>
      <rPr>
        <sz val="14"/>
        <color indexed="63"/>
        <rFont val="仿宋_GB2312"/>
        <family val="3"/>
      </rPr>
      <t>名</t>
    </r>
  </si>
  <si>
    <t>1月B</t>
  </si>
  <si>
    <t>2月B</t>
  </si>
  <si>
    <t>长贤猪场</t>
  </si>
  <si>
    <t>栗庄</t>
  </si>
  <si>
    <t>栗长贤</t>
  </si>
  <si>
    <t>绿源猪场</t>
  </si>
  <si>
    <t>曹岗村</t>
  </si>
  <si>
    <t>曹德超</t>
  </si>
  <si>
    <t>书杰猪场</t>
  </si>
  <si>
    <t>蒋书杰</t>
  </si>
  <si>
    <t>鼎得盛农牧</t>
  </si>
  <si>
    <t>董培</t>
  </si>
  <si>
    <t>文杰猪场</t>
  </si>
  <si>
    <t>蒋文杰</t>
  </si>
  <si>
    <t>全祥猪场</t>
  </si>
  <si>
    <t>丹阳村</t>
  </si>
  <si>
    <t>门全祥</t>
  </si>
  <si>
    <t>马中宪猪场</t>
  </si>
  <si>
    <t>大马村</t>
  </si>
  <si>
    <t>马中宪</t>
  </si>
  <si>
    <t>林学猪场</t>
  </si>
  <si>
    <t>北街村</t>
  </si>
  <si>
    <t>李林学</t>
  </si>
  <si>
    <t>群山猪场</t>
  </si>
  <si>
    <t>蒋群山</t>
  </si>
  <si>
    <t>2015年3月份-2016年2月份  后河镇  规模养猪场病死猪无害化处理情况统计表</t>
  </si>
  <si>
    <t>基成牧业</t>
  </si>
  <si>
    <t>三角王村</t>
  </si>
  <si>
    <t>王志峰</t>
  </si>
  <si>
    <t>洪河养殖场</t>
  </si>
  <si>
    <t>芝芳村</t>
  </si>
  <si>
    <t>李根义</t>
  </si>
  <si>
    <t>书华猪场</t>
  </si>
  <si>
    <t>范庄村</t>
  </si>
  <si>
    <t>杨书华</t>
  </si>
  <si>
    <t>全军猪场</t>
  </si>
  <si>
    <t>榆林村</t>
  </si>
  <si>
    <t>赵全军</t>
  </si>
  <si>
    <t>永红猪场</t>
  </si>
  <si>
    <t>刘士华</t>
  </si>
  <si>
    <t>李永红</t>
  </si>
  <si>
    <t>兴达猪场</t>
  </si>
  <si>
    <t>山孔村</t>
  </si>
  <si>
    <t>李振亭</t>
  </si>
  <si>
    <t>政伟猪场</t>
  </si>
  <si>
    <t>后河村</t>
  </si>
  <si>
    <t>娄政伟</t>
  </si>
  <si>
    <t>天兴养猪场</t>
  </si>
  <si>
    <t>胡根成</t>
  </si>
  <si>
    <t>新平养殖场</t>
  </si>
  <si>
    <t>杨新生</t>
  </si>
  <si>
    <t>永旺猪场</t>
  </si>
  <si>
    <t>山头高村</t>
  </si>
  <si>
    <t>唐永军</t>
  </si>
  <si>
    <t>书长猪场</t>
  </si>
  <si>
    <t>王买村</t>
  </si>
  <si>
    <t>赵书长</t>
  </si>
  <si>
    <t>天源农牧</t>
  </si>
  <si>
    <t>烧盆宋村</t>
  </si>
  <si>
    <t>杨聚才</t>
  </si>
  <si>
    <t>建勇猪场</t>
  </si>
  <si>
    <t>杨庄</t>
  </si>
  <si>
    <t>冯建勇</t>
  </si>
  <si>
    <t>紫荆山猪场</t>
  </si>
  <si>
    <t>西樊楼</t>
  </si>
  <si>
    <t>张木军</t>
  </si>
  <si>
    <t>东卫猪场</t>
  </si>
  <si>
    <t>张东卫</t>
  </si>
  <si>
    <t>合计</t>
  </si>
  <si>
    <t>2015年3月份-2016年2月份老城镇规模养猪场病死猪无害化处理情况统计表</t>
  </si>
  <si>
    <t>丙建猪场</t>
  </si>
  <si>
    <t>大赵庄村</t>
  </si>
  <si>
    <t>曾丙建</t>
  </si>
  <si>
    <t>凤梅猪场</t>
  </si>
  <si>
    <t>耿庄</t>
  </si>
  <si>
    <t>陈凤梅</t>
  </si>
  <si>
    <t>福源猪场</t>
  </si>
  <si>
    <t>榆园村</t>
  </si>
  <si>
    <t>张喜安</t>
  </si>
  <si>
    <t>乃恒猪场</t>
  </si>
  <si>
    <t>粮斗桑村</t>
  </si>
  <si>
    <t>王乃恒</t>
  </si>
  <si>
    <t>福海猪场</t>
  </si>
  <si>
    <t>和平村</t>
  </si>
  <si>
    <t>程福海</t>
  </si>
  <si>
    <t>宪曾猪场</t>
  </si>
  <si>
    <t>尹家堂村</t>
  </si>
  <si>
    <t>陆宪增</t>
  </si>
  <si>
    <t>木林猪场</t>
  </si>
  <si>
    <t>西关村</t>
  </si>
  <si>
    <t>刘木林</t>
  </si>
  <si>
    <t>书营猪场</t>
  </si>
  <si>
    <t>谷庄村</t>
  </si>
  <si>
    <t>乔书营</t>
  </si>
  <si>
    <t>书伟猪场</t>
  </si>
  <si>
    <t>乔书伟</t>
  </si>
  <si>
    <t>德成猪场</t>
  </si>
  <si>
    <t>张德成</t>
  </si>
  <si>
    <t>广怀猪场</t>
  </si>
  <si>
    <t>李庄村</t>
  </si>
  <si>
    <t>朱广怀</t>
  </si>
  <si>
    <t>建华猪场</t>
  </si>
  <si>
    <t>槐树陈村</t>
  </si>
  <si>
    <t>朱建华</t>
  </si>
  <si>
    <t>副旺猪场</t>
  </si>
  <si>
    <t>桑庄村</t>
  </si>
  <si>
    <t>左副旺</t>
  </si>
  <si>
    <t>丰年猪场</t>
  </si>
  <si>
    <t>前白村</t>
  </si>
  <si>
    <t>高丰年</t>
  </si>
  <si>
    <t>安达良种猪场</t>
  </si>
  <si>
    <t>贾广尧</t>
  </si>
  <si>
    <t>西建猪场</t>
  </si>
  <si>
    <t>郭贾村</t>
  </si>
  <si>
    <t>郭西建</t>
  </si>
  <si>
    <t>留成猪场</t>
  </si>
  <si>
    <t>路留成</t>
  </si>
  <si>
    <t>俊杰猪场</t>
  </si>
  <si>
    <t>王庄村</t>
  </si>
  <si>
    <t>肖俊杰</t>
  </si>
  <si>
    <t>明建猪场</t>
  </si>
  <si>
    <t>孙明建</t>
  </si>
  <si>
    <t>疙瘩庙村</t>
  </si>
  <si>
    <t>朱书营</t>
  </si>
  <si>
    <t>继成猪场</t>
  </si>
  <si>
    <t>岗张村</t>
  </si>
  <si>
    <t>张继成</t>
  </si>
  <si>
    <t>建章猪场</t>
  </si>
  <si>
    <t>台庙村</t>
  </si>
  <si>
    <t>孙建章</t>
  </si>
  <si>
    <t>全平猪场</t>
  </si>
  <si>
    <t>吴全平</t>
  </si>
  <si>
    <t>珍明猪场</t>
  </si>
  <si>
    <t>史珍明</t>
  </si>
  <si>
    <t>盘根猪场</t>
  </si>
  <si>
    <t>李盘根</t>
  </si>
  <si>
    <t>保成猪场</t>
  </si>
  <si>
    <t>李保成</t>
  </si>
  <si>
    <t>保周猪场</t>
  </si>
  <si>
    <t>魏保周</t>
  </si>
  <si>
    <t>郭书杰</t>
  </si>
  <si>
    <t>清波猪场</t>
  </si>
  <si>
    <t>双庙</t>
  </si>
  <si>
    <t>刘清波</t>
  </si>
  <si>
    <t>彦军猪场</t>
  </si>
  <si>
    <t>台庙</t>
  </si>
  <si>
    <t>孙彦军</t>
  </si>
  <si>
    <t>清全猪场</t>
  </si>
  <si>
    <t>郭清全</t>
  </si>
  <si>
    <t>鹏程猪场</t>
  </si>
  <si>
    <t>头堡村</t>
  </si>
  <si>
    <t>韩慧玲</t>
  </si>
  <si>
    <t>2015年3月份-2016年2月份大周镇规模养猪场病死猪无害化处理情况统计表</t>
  </si>
  <si>
    <t>栓杰猪场</t>
  </si>
  <si>
    <t>和尚杨村</t>
  </si>
  <si>
    <t>杨栓杰</t>
  </si>
  <si>
    <t>现章猪场</t>
  </si>
  <si>
    <t>石桥路</t>
  </si>
  <si>
    <t>路现章</t>
  </si>
  <si>
    <t>桂松养殖场</t>
  </si>
  <si>
    <t>邢庄村</t>
  </si>
  <si>
    <t>胡桂松</t>
  </si>
  <si>
    <t>申立养殖场</t>
  </si>
  <si>
    <t>新尚庄</t>
  </si>
  <si>
    <t>尚申立</t>
  </si>
  <si>
    <t>华兴猪场</t>
  </si>
  <si>
    <t>老尚庄</t>
  </si>
  <si>
    <t>薛翠花</t>
  </si>
  <si>
    <t>东亮猪场</t>
  </si>
  <si>
    <t>李东亮</t>
  </si>
  <si>
    <t>静安猪场</t>
  </si>
  <si>
    <t>打渔李</t>
  </si>
  <si>
    <t>张静安</t>
  </si>
  <si>
    <t>占军猪场</t>
  </si>
  <si>
    <t>罗庄</t>
  </si>
  <si>
    <t>罗占军</t>
  </si>
  <si>
    <t>建鹏猪场</t>
  </si>
  <si>
    <t>李建鹏</t>
  </si>
  <si>
    <t>2015年3月份-2016年2月份 石象乡 规模养猪场病死猪无害化处理情况统计表</t>
  </si>
  <si>
    <t>金池猪场</t>
  </si>
  <si>
    <t>蔡寨村</t>
  </si>
  <si>
    <t>蔡金池</t>
  </si>
  <si>
    <t>鸿瑞养殖场</t>
  </si>
  <si>
    <t>常庄村</t>
  </si>
  <si>
    <t>张志军</t>
  </si>
  <si>
    <t>全宪猪场</t>
  </si>
  <si>
    <t>丁锁</t>
  </si>
  <si>
    <t>蔡全宪</t>
  </si>
  <si>
    <t>书岭猪场</t>
  </si>
  <si>
    <t>双树王村</t>
  </si>
  <si>
    <t>王书岭</t>
  </si>
  <si>
    <t>桂祥猪场</t>
  </si>
  <si>
    <t>桂庄村</t>
  </si>
  <si>
    <t>时海军</t>
  </si>
  <si>
    <t>志伟养殖场</t>
  </si>
  <si>
    <t>老官赵村</t>
  </si>
  <si>
    <t>赵志伟</t>
  </si>
  <si>
    <t>长法养殖场</t>
  </si>
  <si>
    <t>刘沙沃村</t>
  </si>
  <si>
    <t>刘法明</t>
  </si>
  <si>
    <t>新雨猪场</t>
  </si>
  <si>
    <t>营坊村</t>
  </si>
  <si>
    <t>乔新雨</t>
  </si>
  <si>
    <t>长安养殖场</t>
  </si>
  <si>
    <t>苗庄村</t>
  </si>
  <si>
    <t>徐长安</t>
  </si>
  <si>
    <t>石安养殖场</t>
  </si>
  <si>
    <t>苗石安</t>
  </si>
  <si>
    <t>朝阳猪场</t>
  </si>
  <si>
    <t>王沙沃村</t>
  </si>
  <si>
    <t>王朝阳</t>
  </si>
  <si>
    <t>记亮养殖场</t>
  </si>
  <si>
    <t>坡徐村</t>
  </si>
  <si>
    <t>张记亮</t>
  </si>
  <si>
    <t>国臣养殖场</t>
  </si>
  <si>
    <t>坡杨村</t>
  </si>
  <si>
    <t>吴国臣</t>
  </si>
  <si>
    <t>合欣养殖场</t>
  </si>
  <si>
    <t>刘兰英</t>
  </si>
  <si>
    <t>明杰养殖场</t>
  </si>
  <si>
    <t>杨明杰</t>
  </si>
  <si>
    <t>俊峰猪场</t>
  </si>
  <si>
    <t>田庄村</t>
  </si>
  <si>
    <t>董润博</t>
  </si>
  <si>
    <t>天杰养殖场</t>
  </si>
  <si>
    <t>坡张村</t>
  </si>
  <si>
    <t>张天杰</t>
  </si>
  <si>
    <t xml:space="preserve">秀伟养殖场 </t>
  </si>
  <si>
    <t>张秀伟</t>
  </si>
  <si>
    <t>西坤猪场</t>
  </si>
  <si>
    <t>黃西坤</t>
  </si>
  <si>
    <t>铁岭猪场</t>
  </si>
  <si>
    <t>石东村</t>
  </si>
  <si>
    <t>孙铁岭</t>
  </si>
  <si>
    <t>永灿养殖场</t>
  </si>
  <si>
    <t>李永灿</t>
  </si>
  <si>
    <t>金岭养殖场</t>
  </si>
  <si>
    <t>石西村</t>
  </si>
  <si>
    <t>李金岭</t>
  </si>
  <si>
    <t>易永养殖公司</t>
  </si>
  <si>
    <t>刘宝玲</t>
  </si>
  <si>
    <t>连群猪场</t>
  </si>
  <si>
    <t>古佛寺</t>
  </si>
  <si>
    <t>张连群</t>
  </si>
  <si>
    <t>炎军猪场</t>
  </si>
  <si>
    <t>王炎军</t>
  </si>
  <si>
    <t>现枝猪场</t>
  </si>
  <si>
    <t>张现枝</t>
  </si>
  <si>
    <t>振江猪场</t>
  </si>
  <si>
    <t>蔡寨</t>
  </si>
  <si>
    <t>蔡振江</t>
  </si>
  <si>
    <t>金象合作社</t>
  </si>
  <si>
    <t>刘宏基</t>
  </si>
  <si>
    <t>付生猪场</t>
  </si>
  <si>
    <t>赵付生</t>
  </si>
  <si>
    <t>丰盛猪场</t>
  </si>
  <si>
    <t>孙凤莲</t>
  </si>
  <si>
    <t>2015年3月份-2016年2月份 董村镇 规模养猪场病死猪无害化处理情况统计表</t>
  </si>
  <si>
    <t>继会猪场</t>
  </si>
  <si>
    <t>庞岗村</t>
  </si>
  <si>
    <t>张继会</t>
  </si>
  <si>
    <t>继超猪场</t>
  </si>
  <si>
    <t>吴岗村</t>
  </si>
  <si>
    <t>吴继超</t>
  </si>
  <si>
    <t>东生猪场</t>
  </si>
  <si>
    <t>庞东生</t>
  </si>
  <si>
    <t>振乾猪场</t>
  </si>
  <si>
    <t>十里铺村</t>
  </si>
  <si>
    <t>张振乾</t>
  </si>
  <si>
    <t>向阳猪场</t>
  </si>
  <si>
    <t>坡王村</t>
  </si>
  <si>
    <t>王向阳</t>
  </si>
  <si>
    <t>喜平猪场</t>
  </si>
  <si>
    <t>李河口</t>
  </si>
  <si>
    <t>李喜平</t>
  </si>
  <si>
    <t>子成猪场</t>
  </si>
  <si>
    <t>口王村</t>
  </si>
  <si>
    <t>朱子成</t>
  </si>
  <si>
    <t>水平猪场</t>
  </si>
  <si>
    <t>米庄</t>
  </si>
  <si>
    <t>乔水平</t>
  </si>
  <si>
    <t>本立猪场</t>
  </si>
  <si>
    <t>张湾村</t>
  </si>
  <si>
    <t>张本立</t>
  </si>
  <si>
    <t>殿清猪场</t>
  </si>
  <si>
    <t>殿后刘</t>
  </si>
  <si>
    <t>刘殿清</t>
  </si>
  <si>
    <t>丙军猪场</t>
  </si>
  <si>
    <t>刘丙军</t>
  </si>
  <si>
    <t>国福猪场</t>
  </si>
  <si>
    <t>李国福</t>
  </si>
  <si>
    <t>松喜猪场</t>
  </si>
  <si>
    <t>高庄</t>
  </si>
  <si>
    <t>车松喜</t>
  </si>
  <si>
    <t>红杰猪场</t>
  </si>
  <si>
    <t>李红杰</t>
  </si>
  <si>
    <t>书旗猪场</t>
  </si>
  <si>
    <t>吴庄</t>
  </si>
  <si>
    <t>王书旗</t>
  </si>
  <si>
    <t>玉基猪场</t>
  </si>
  <si>
    <t>董村村</t>
  </si>
  <si>
    <t>王玉基</t>
  </si>
  <si>
    <t>法雨猪场</t>
  </si>
  <si>
    <t>龙卧坡</t>
  </si>
  <si>
    <t>宁法雨</t>
  </si>
  <si>
    <t>秋平猪场</t>
  </si>
  <si>
    <t>陈秋平</t>
  </si>
  <si>
    <t>建伟猪场</t>
  </si>
  <si>
    <t>高建伟</t>
  </si>
  <si>
    <t>悠然猪场</t>
  </si>
  <si>
    <t>赵安民</t>
  </si>
  <si>
    <t>中立猪场</t>
  </si>
  <si>
    <t>盆刘村</t>
  </si>
  <si>
    <t>王中立</t>
  </si>
  <si>
    <t>王琳猪场</t>
  </si>
  <si>
    <t>王琳</t>
  </si>
  <si>
    <t>2015年3月份-2016年2月份 增福庙乡 规模养猪场病死猪无害化处理情况统计表</t>
  </si>
  <si>
    <t>乐源猪场</t>
  </si>
  <si>
    <t>增福庙村</t>
  </si>
  <si>
    <t>宋锐</t>
  </si>
  <si>
    <t>河湾猪场</t>
  </si>
  <si>
    <t>河沿刘村</t>
  </si>
  <si>
    <t>楚建华</t>
  </si>
  <si>
    <t>喜乾猪场</t>
  </si>
  <si>
    <t>躲金寨</t>
  </si>
  <si>
    <t>程喜乾</t>
  </si>
  <si>
    <t>根岭猪场</t>
  </si>
  <si>
    <t>会河村</t>
  </si>
  <si>
    <t>张根岭</t>
  </si>
  <si>
    <t>顺来猪场</t>
  </si>
  <si>
    <t>段黄庄</t>
  </si>
  <si>
    <t>凌顺来</t>
  </si>
  <si>
    <t>书峰猪场</t>
  </si>
  <si>
    <t>宋书峰</t>
  </si>
  <si>
    <t>赵俊峰</t>
  </si>
  <si>
    <t>留合猪场</t>
  </si>
  <si>
    <t>河涯刘</t>
  </si>
  <si>
    <t>2015年3月份-2016年2月份 官亭乡 规模养猪场病死猪无害化处理情况统计表</t>
  </si>
  <si>
    <t>会彬猪场</t>
  </si>
  <si>
    <t>铁炉村</t>
  </si>
  <si>
    <t>张会彬</t>
  </si>
  <si>
    <t>明安猪场</t>
  </si>
  <si>
    <t>四三府村</t>
  </si>
  <si>
    <t>鲁明安</t>
  </si>
  <si>
    <t>兴旺养猪场</t>
  </si>
  <si>
    <t>麻店村</t>
  </si>
  <si>
    <t>苏爱玲</t>
  </si>
  <si>
    <t>丙银养殖场</t>
  </si>
  <si>
    <t>张丙银</t>
  </si>
  <si>
    <t>兄弟牧业</t>
  </si>
  <si>
    <t>申庄</t>
  </si>
  <si>
    <t>申雷锋</t>
  </si>
  <si>
    <t>德红猪场</t>
  </si>
  <si>
    <t>蔡庄</t>
  </si>
  <si>
    <t>蔡德红</t>
  </si>
  <si>
    <t>纪恩猪场</t>
  </si>
  <si>
    <t>桂庄</t>
  </si>
  <si>
    <t>闫纪恩</t>
  </si>
  <si>
    <t>保隆猪场</t>
  </si>
  <si>
    <t>黑董村</t>
  </si>
  <si>
    <t>王保龙</t>
  </si>
  <si>
    <t>丙新猪场</t>
  </si>
  <si>
    <t>九牛站</t>
  </si>
  <si>
    <t>关炳新</t>
  </si>
  <si>
    <t>隆泰猪场</t>
  </si>
  <si>
    <t>同庆猪场</t>
  </si>
  <si>
    <t>刘庄</t>
  </si>
  <si>
    <t>刘同庆</t>
  </si>
  <si>
    <t>官亭村</t>
  </si>
  <si>
    <t>孟根领</t>
  </si>
  <si>
    <t>春祥猪场</t>
  </si>
  <si>
    <t>小庄</t>
  </si>
  <si>
    <t>孟春祥</t>
  </si>
  <si>
    <t>浩天牧业</t>
  </si>
  <si>
    <t>李良店</t>
  </si>
  <si>
    <t>李艳丽</t>
  </si>
  <si>
    <t>宝贵猪场</t>
  </si>
  <si>
    <t>大孟村</t>
  </si>
  <si>
    <t>孟宝贵</t>
  </si>
  <si>
    <t>中宪猪场</t>
  </si>
  <si>
    <t>翟中宪</t>
  </si>
  <si>
    <t>长法猪场</t>
  </si>
  <si>
    <t>关长法</t>
  </si>
  <si>
    <t>瑞杰猪场</t>
  </si>
  <si>
    <t>郭庄</t>
  </si>
  <si>
    <t>郭瑞杰</t>
  </si>
  <si>
    <t>俊安猪场</t>
  </si>
  <si>
    <t>孟俊安</t>
  </si>
  <si>
    <t>根喜猪场</t>
  </si>
  <si>
    <t>邢根喜</t>
  </si>
  <si>
    <t>宝太猪场</t>
  </si>
  <si>
    <t>孟宝太</t>
  </si>
  <si>
    <t>平安猪场</t>
  </si>
  <si>
    <t>刘平安</t>
  </si>
  <si>
    <t>根五猪场</t>
  </si>
  <si>
    <t>司根五</t>
  </si>
  <si>
    <t>宪智猪场</t>
  </si>
  <si>
    <t>下集村</t>
  </si>
  <si>
    <t>张宪智</t>
  </si>
  <si>
    <t>运杰猪场</t>
  </si>
  <si>
    <t>马运杰</t>
  </si>
  <si>
    <t>长立猪场</t>
  </si>
  <si>
    <t>左长立</t>
  </si>
  <si>
    <t>祥群猪场</t>
  </si>
  <si>
    <t>孟祥群</t>
  </si>
  <si>
    <t>德坤猪场</t>
  </si>
  <si>
    <t>孟德坤</t>
  </si>
  <si>
    <t>高泉猪场</t>
  </si>
  <si>
    <t>郭高泉</t>
  </si>
  <si>
    <t>世科猪场</t>
  </si>
  <si>
    <t>宋世科</t>
  </si>
  <si>
    <t>金润猪场</t>
  </si>
  <si>
    <t>舒庄村</t>
  </si>
  <si>
    <t>李金安</t>
  </si>
  <si>
    <t>富佳农牧</t>
  </si>
  <si>
    <t>陈官庄</t>
  </si>
  <si>
    <t>建亭猪场</t>
  </si>
  <si>
    <t>李建亭</t>
  </si>
  <si>
    <t>明亭猪场</t>
  </si>
  <si>
    <t>李明亭</t>
  </si>
  <si>
    <t>长德猪场</t>
  </si>
  <si>
    <t>赵长德</t>
  </si>
  <si>
    <t>凤菊猪场</t>
  </si>
  <si>
    <t>蔡凤菊</t>
  </si>
  <si>
    <t>群伟猪场</t>
  </si>
  <si>
    <t>东桂庄</t>
  </si>
  <si>
    <t>张群伟</t>
  </si>
  <si>
    <t>银霞猪场</t>
  </si>
  <si>
    <t>张银霞</t>
  </si>
  <si>
    <t>志强猪场</t>
  </si>
  <si>
    <t>周庄</t>
  </si>
  <si>
    <t>宋志强</t>
  </si>
  <si>
    <t>建浩猪场</t>
  </si>
  <si>
    <t>孟建浩</t>
  </si>
  <si>
    <t>瑞敏猪场</t>
  </si>
  <si>
    <t>吕瑞敏</t>
  </si>
  <si>
    <t>42翟中宪</t>
  </si>
  <si>
    <t>国法猪场</t>
  </si>
  <si>
    <t>大孟</t>
  </si>
  <si>
    <t>孟国法</t>
  </si>
  <si>
    <t>2015年3月份-2016年2月份 古桥乡 规模养猪场病死猪无害化处理情况统计表</t>
  </si>
  <si>
    <t>龙翔猪场</t>
  </si>
  <si>
    <t>菜王村</t>
  </si>
  <si>
    <t>庞喜玲</t>
  </si>
  <si>
    <t>贾集村</t>
  </si>
  <si>
    <t>桂丙新</t>
  </si>
  <si>
    <t>世恒猪场</t>
  </si>
  <si>
    <t>贾世恒</t>
  </si>
  <si>
    <t>治叶猪场</t>
  </si>
  <si>
    <t>故贤村</t>
  </si>
  <si>
    <t>周治叶</t>
  </si>
  <si>
    <t>培红猪场</t>
  </si>
  <si>
    <t>孟寨村</t>
  </si>
  <si>
    <t>陶培红</t>
  </si>
  <si>
    <t>西合猪场</t>
  </si>
  <si>
    <t>贾西合</t>
  </si>
  <si>
    <t>敏峰猪场</t>
  </si>
  <si>
    <t>郭庄村</t>
  </si>
  <si>
    <t>巩敏峰</t>
  </si>
  <si>
    <t>占云猪场</t>
  </si>
  <si>
    <t>庙张村</t>
  </si>
  <si>
    <t>张占云</t>
  </si>
  <si>
    <t>军超猪场</t>
  </si>
  <si>
    <t>贾军超</t>
  </si>
  <si>
    <t>定来猪场</t>
  </si>
  <si>
    <t>贾定来</t>
  </si>
  <si>
    <t>青海猪场</t>
  </si>
  <si>
    <t>苑店村</t>
  </si>
  <si>
    <t>管青海</t>
  </si>
  <si>
    <t>会民猪场</t>
  </si>
  <si>
    <t>贾会民</t>
  </si>
  <si>
    <t>孬平猪场</t>
  </si>
  <si>
    <t>伞李村</t>
  </si>
  <si>
    <t>张孬平</t>
  </si>
  <si>
    <t>四喜猪场</t>
  </si>
  <si>
    <t>贾四喜</t>
  </si>
  <si>
    <t>松鸽猪场</t>
  </si>
  <si>
    <t>贾松鸽</t>
  </si>
  <si>
    <t>海锋猪场</t>
  </si>
  <si>
    <t>贾海锋</t>
  </si>
  <si>
    <t>宝轮猪场</t>
  </si>
  <si>
    <t>徐王赵村</t>
  </si>
  <si>
    <t>王宝轮</t>
  </si>
  <si>
    <t>石磊猪场</t>
  </si>
  <si>
    <t>石庄村</t>
  </si>
  <si>
    <t>石磊</t>
  </si>
  <si>
    <t>金累猪场</t>
  </si>
  <si>
    <t>贾金累</t>
  </si>
  <si>
    <t>建军猪场</t>
  </si>
  <si>
    <t>贾建军</t>
  </si>
  <si>
    <t>虎顺猪场</t>
  </si>
  <si>
    <t>石虎顺</t>
  </si>
  <si>
    <t>中旺猪场</t>
  </si>
  <si>
    <t>刘广平</t>
  </si>
  <si>
    <t>雪花猪场</t>
  </si>
  <si>
    <t>张雪花</t>
  </si>
  <si>
    <t>隆发猪场</t>
  </si>
  <si>
    <t>郭梅村</t>
  </si>
  <si>
    <t>魏义山</t>
  </si>
  <si>
    <t>红春猪场</t>
  </si>
  <si>
    <t>巩庄村</t>
  </si>
  <si>
    <t>孙红春</t>
  </si>
  <si>
    <t>秋生猪场</t>
  </si>
  <si>
    <t>张秋生</t>
  </si>
  <si>
    <t>俊旗猪场</t>
  </si>
  <si>
    <t>双刘村</t>
  </si>
  <si>
    <t>陈俊旗</t>
  </si>
  <si>
    <t>帅均猪场</t>
  </si>
  <si>
    <t>孟庄村</t>
  </si>
  <si>
    <t>王守芹</t>
  </si>
  <si>
    <t>伟杰猪场</t>
  </si>
  <si>
    <t>张伟杰</t>
  </si>
  <si>
    <t>民喜猪场</t>
  </si>
  <si>
    <t>赵民喜</t>
  </si>
  <si>
    <t>爱庄猪场</t>
  </si>
  <si>
    <t>郭爱庄</t>
  </si>
  <si>
    <t>要山猪场</t>
  </si>
  <si>
    <t>贾要山</t>
  </si>
  <si>
    <t>清羽猪场</t>
  </si>
  <si>
    <t>张清羽</t>
  </si>
  <si>
    <t>秋浩猪场</t>
  </si>
  <si>
    <t>贾秋浩</t>
  </si>
  <si>
    <t>累杰猪场</t>
  </si>
  <si>
    <t>贾累杰</t>
  </si>
  <si>
    <t>纪州猪场</t>
  </si>
  <si>
    <t>贾纪州</t>
  </si>
  <si>
    <t>山岭猪场</t>
  </si>
  <si>
    <t>贾山岭</t>
  </si>
  <si>
    <t>永要猪场</t>
  </si>
  <si>
    <t>贾永要</t>
  </si>
  <si>
    <t>世勋猪场</t>
  </si>
  <si>
    <t>贾世勋</t>
  </si>
  <si>
    <t>建付猪场</t>
  </si>
  <si>
    <t>辛庄</t>
  </si>
  <si>
    <t>杨建付</t>
  </si>
  <si>
    <t>观月猪场</t>
  </si>
  <si>
    <t>谢庄</t>
  </si>
  <si>
    <t>谢观月</t>
  </si>
  <si>
    <t>留金猪场</t>
  </si>
  <si>
    <t>张留金</t>
  </si>
  <si>
    <t>俊卿猪场</t>
  </si>
  <si>
    <t>过俊卿</t>
  </si>
  <si>
    <t>帅民猪场</t>
  </si>
  <si>
    <t>何路口</t>
  </si>
  <si>
    <t>何帅民</t>
  </si>
  <si>
    <t>安民猪场</t>
  </si>
  <si>
    <t>贾安民</t>
  </si>
  <si>
    <t>会领猪场</t>
  </si>
  <si>
    <t>任会领</t>
  </si>
  <si>
    <t>2015年3月份-2016年2月份 南席镇 规模养猪场病死猪无害化处理情况统计表</t>
  </si>
  <si>
    <t>春生猪场</t>
  </si>
  <si>
    <t>马台村</t>
  </si>
  <si>
    <t>李春生</t>
  </si>
  <si>
    <t>万生猪场</t>
  </si>
  <si>
    <t>尹庄村</t>
  </si>
  <si>
    <t>秦万生</t>
  </si>
  <si>
    <t>卫杰猪场</t>
  </si>
  <si>
    <t>苏卫杰</t>
  </si>
  <si>
    <t>留纪猪场</t>
  </si>
  <si>
    <t>教门庄村</t>
  </si>
  <si>
    <t>李留记</t>
  </si>
  <si>
    <t>阳光猪场</t>
  </si>
  <si>
    <t>秦领治</t>
  </si>
  <si>
    <t>伟才猪场</t>
  </si>
  <si>
    <t>高庙村</t>
  </si>
  <si>
    <t>侯伟才</t>
  </si>
  <si>
    <t>丰亮猪场</t>
  </si>
  <si>
    <t>杨店村</t>
  </si>
  <si>
    <t>张丰亮</t>
  </si>
  <si>
    <t>王红杰</t>
  </si>
  <si>
    <t>良迎猪场</t>
  </si>
  <si>
    <t>曹碾头</t>
  </si>
  <si>
    <t>高宝新</t>
  </si>
  <si>
    <t>占伟猪场</t>
  </si>
  <si>
    <t>山郭村</t>
  </si>
  <si>
    <t>孙占伟</t>
  </si>
  <si>
    <t>根收猪场</t>
  </si>
  <si>
    <t>刘彦庄</t>
  </si>
  <si>
    <t>郭根收</t>
  </si>
  <si>
    <t>耀华猪场</t>
  </si>
  <si>
    <t>胡街村</t>
  </si>
  <si>
    <t>苏耀华</t>
  </si>
  <si>
    <t>红亮猪场</t>
  </si>
  <si>
    <t>李洪亮</t>
  </si>
  <si>
    <t>勇奇猪场</t>
  </si>
  <si>
    <t>李勇奇</t>
  </si>
  <si>
    <t>耀生猪场</t>
  </si>
  <si>
    <t>东贾庄</t>
  </si>
  <si>
    <t>贾耀生</t>
  </si>
  <si>
    <t>宝生猪场</t>
  </si>
  <si>
    <t>许宝生</t>
  </si>
  <si>
    <t>铁生猪场</t>
  </si>
  <si>
    <t>贾庄</t>
  </si>
  <si>
    <t>贾铁生</t>
  </si>
  <si>
    <t>平枝猪场</t>
  </si>
  <si>
    <t>周平枝</t>
  </si>
  <si>
    <t>海龙猪场</t>
  </si>
  <si>
    <t>套楼村</t>
  </si>
  <si>
    <t>牛海龙</t>
  </si>
  <si>
    <t>凤喜猪场</t>
  </si>
  <si>
    <t>张凤喜</t>
  </si>
  <si>
    <t>益农农牧</t>
  </si>
  <si>
    <t>李和平</t>
  </si>
  <si>
    <t>彦平猪场</t>
  </si>
  <si>
    <t>贾彦平</t>
  </si>
  <si>
    <t>俊生猪场</t>
  </si>
  <si>
    <t>尹庄</t>
  </si>
  <si>
    <t>苏俊杰</t>
  </si>
  <si>
    <t>百中猪场</t>
  </si>
  <si>
    <t>秦百中</t>
  </si>
  <si>
    <t>社平猪场</t>
  </si>
  <si>
    <t>郭社平</t>
  </si>
  <si>
    <t>王其猪场</t>
  </si>
  <si>
    <t>王其</t>
  </si>
  <si>
    <t>保仓猪场</t>
  </si>
  <si>
    <t>杨保仓</t>
  </si>
  <si>
    <t>自来猪场</t>
  </si>
  <si>
    <t>李自来</t>
  </si>
  <si>
    <t>2015年3月份-2016年2月份 和尚桥镇 规模养猪场病死猪无害化处理情况统计表</t>
  </si>
  <si>
    <t>根柱猪场</t>
  </si>
  <si>
    <t>湾张村</t>
  </si>
  <si>
    <t>贺根柱</t>
  </si>
  <si>
    <t>李民安猪场</t>
  </si>
  <si>
    <t>段庄</t>
  </si>
  <si>
    <t>李民安</t>
  </si>
  <si>
    <t>红伟猪场</t>
  </si>
  <si>
    <t>机场院内</t>
  </si>
  <si>
    <t>韩玉海</t>
  </si>
  <si>
    <t>保银猪场</t>
  </si>
  <si>
    <t>楼张村</t>
  </si>
  <si>
    <t>刘保银</t>
  </si>
  <si>
    <t>万兴猪场</t>
  </si>
  <si>
    <t>胥庄村</t>
  </si>
  <si>
    <t>胥志军</t>
  </si>
  <si>
    <t>改平猪场</t>
  </si>
  <si>
    <t>贺庄村</t>
  </si>
  <si>
    <t>贺改平</t>
  </si>
  <si>
    <t>守文猪场</t>
  </si>
  <si>
    <t>赵庄村</t>
  </si>
  <si>
    <t>赵守文</t>
  </si>
  <si>
    <t>金安猪场</t>
  </si>
  <si>
    <t>杜村寺</t>
  </si>
  <si>
    <t>赵金安</t>
  </si>
  <si>
    <t>松伟猪场</t>
  </si>
  <si>
    <t>李松伟</t>
  </si>
  <si>
    <t>李根猪场</t>
  </si>
  <si>
    <t>秦庄村</t>
  </si>
  <si>
    <t>李根</t>
  </si>
  <si>
    <t>郭永斌</t>
  </si>
  <si>
    <t>岳广森猪场</t>
  </si>
  <si>
    <t>杨寨村</t>
  </si>
  <si>
    <t>岳广森</t>
  </si>
  <si>
    <t>书章猪场</t>
  </si>
  <si>
    <t>周书章</t>
  </si>
  <si>
    <t>全岭猪场</t>
  </si>
  <si>
    <t>木锨刘</t>
  </si>
  <si>
    <t>张全岭</t>
  </si>
  <si>
    <t>小猛猪场</t>
  </si>
  <si>
    <t>陈小猛</t>
  </si>
  <si>
    <t>广军猪场</t>
  </si>
  <si>
    <t>张广军</t>
  </si>
  <si>
    <t>新建猪场</t>
  </si>
  <si>
    <t>杨楼村</t>
  </si>
  <si>
    <t>时新建</t>
  </si>
  <si>
    <t>松涛猪场</t>
  </si>
  <si>
    <t>李松涛</t>
  </si>
  <si>
    <t>利军猪场</t>
  </si>
  <si>
    <t>朱庄村</t>
  </si>
  <si>
    <t>陈利军</t>
  </si>
  <si>
    <t>众品牧业</t>
  </si>
  <si>
    <t>张营</t>
  </si>
  <si>
    <t>周巧玲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</si>
</sst>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8"/>
      <color indexed="8"/>
      <name val="黑体"/>
      <family val="3"/>
    </font>
    <font>
      <sz val="12"/>
      <color indexed="63"/>
      <name val="仿宋_GB2312"/>
      <family val="3"/>
    </font>
    <font>
      <sz val="14"/>
      <color indexed="63"/>
      <name val="仿宋_GB2312"/>
      <family val="3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name val="仿宋_GB2312"/>
      <family val="3"/>
    </font>
    <font>
      <sz val="18"/>
      <color indexed="63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7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49" applyFont="1" applyBorder="1" applyAlignment="1">
      <alignment horizontal="center" vertical="center"/>
      <protection/>
    </xf>
    <xf numFmtId="0" fontId="7" fillId="0" borderId="9" xfId="64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49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 shrinkToFit="1"/>
    </xf>
    <xf numFmtId="0" fontId="0" fillId="0" borderId="9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6" fillId="0" borderId="9" xfId="0" applyNumberFormat="1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60"/>
  <sheetViews>
    <sheetView workbookViewId="0" topLeftCell="A13">
      <selection activeCell="G19" sqref="G19:N19"/>
    </sheetView>
  </sheetViews>
  <sheetFormatPr defaultColWidth="9.00390625" defaultRowHeight="14.25"/>
  <cols>
    <col min="1" max="1" width="4.50390625" style="2" customWidth="1"/>
    <col min="2" max="3" width="13.25390625" style="2" customWidth="1"/>
    <col min="4" max="4" width="9.75390625" style="2" customWidth="1"/>
    <col min="5" max="7" width="7.125" style="2" customWidth="1"/>
    <col min="8" max="8" width="7.125" style="41" customWidth="1"/>
    <col min="9" max="10" width="7.125" style="2" customWidth="1"/>
    <col min="11" max="21" width="7.125" style="0" customWidth="1"/>
  </cols>
  <sheetData>
    <row r="2" spans="1:21" ht="22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6" s="1" customFormat="1" ht="22.5" customHeight="1">
      <c r="A3" s="96" t="s">
        <v>1</v>
      </c>
      <c r="B3" s="21"/>
      <c r="C3" s="21"/>
      <c r="D3" s="21"/>
      <c r="E3" s="21"/>
      <c r="F3" s="21"/>
      <c r="G3" s="21"/>
      <c r="H3" s="21"/>
      <c r="I3" s="100"/>
      <c r="J3" s="100"/>
      <c r="K3" s="21" t="s">
        <v>2</v>
      </c>
      <c r="L3" s="21"/>
      <c r="M3" s="21"/>
      <c r="N3" s="21"/>
      <c r="O3" s="21"/>
      <c r="P3" s="21"/>
    </row>
    <row r="4" spans="1:21" ht="22.5">
      <c r="A4" s="8" t="s">
        <v>3</v>
      </c>
      <c r="B4" s="8" t="s">
        <v>4</v>
      </c>
      <c r="C4" s="8" t="s">
        <v>5</v>
      </c>
      <c r="D4" s="8" t="s">
        <v>6</v>
      </c>
      <c r="E4" s="97" t="s">
        <v>7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2" t="s">
        <v>8</v>
      </c>
      <c r="R4" s="12"/>
      <c r="S4" s="12" t="s">
        <v>9</v>
      </c>
      <c r="T4" s="12" t="s">
        <v>10</v>
      </c>
      <c r="U4" s="12" t="s">
        <v>11</v>
      </c>
    </row>
    <row r="5" spans="1:21" ht="37.5" customHeight="1">
      <c r="A5" s="8"/>
      <c r="B5" s="8"/>
      <c r="C5" s="8"/>
      <c r="D5" s="8"/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10" t="s">
        <v>22</v>
      </c>
      <c r="P5" s="10" t="s">
        <v>23</v>
      </c>
      <c r="Q5" s="10" t="s">
        <v>24</v>
      </c>
      <c r="R5" s="22" t="s">
        <v>25</v>
      </c>
      <c r="S5" s="12"/>
      <c r="T5" s="12"/>
      <c r="U5" s="12"/>
    </row>
    <row r="6" spans="1:21" ht="30" customHeight="1">
      <c r="A6" s="8">
        <v>1</v>
      </c>
      <c r="B6" s="31" t="s">
        <v>26</v>
      </c>
      <c r="C6" s="31"/>
      <c r="D6" s="31"/>
      <c r="E6" s="64">
        <f>'坡胡镇'!E24</f>
        <v>1520</v>
      </c>
      <c r="F6" s="64">
        <f>'坡胡镇'!F24</f>
        <v>1382</v>
      </c>
      <c r="G6" s="64">
        <f>'坡胡镇'!G24</f>
        <v>105</v>
      </c>
      <c r="H6" s="64">
        <f>'坡胡镇'!H24</f>
        <v>1278</v>
      </c>
      <c r="I6" s="64">
        <f>'坡胡镇'!I24</f>
        <v>21</v>
      </c>
      <c r="J6" s="64">
        <f>'坡胡镇'!J24</f>
        <v>434</v>
      </c>
      <c r="K6" s="64">
        <f>'坡胡镇'!K24</f>
        <v>389</v>
      </c>
      <c r="L6" s="64">
        <f>'坡胡镇'!L24</f>
        <v>525</v>
      </c>
      <c r="M6" s="64">
        <f>'坡胡镇'!M24</f>
        <v>1144</v>
      </c>
      <c r="N6" s="64">
        <f>'坡胡镇'!N24</f>
        <v>1086</v>
      </c>
      <c r="O6" s="64">
        <f>'坡胡镇'!O24</f>
        <v>1295</v>
      </c>
      <c r="P6" s="64">
        <f>'坡胡镇'!P24</f>
        <v>1820</v>
      </c>
      <c r="Q6" s="64">
        <f>'坡胡镇'!Q24</f>
        <v>2156</v>
      </c>
      <c r="R6" s="64">
        <f>'坡胡镇'!R24</f>
        <v>2497</v>
      </c>
      <c r="S6" s="18">
        <f>SUM(E6,F6,H6)</f>
        <v>4180</v>
      </c>
      <c r="T6" s="18">
        <f>SUM(G6,I6:R6)</f>
        <v>11472</v>
      </c>
      <c r="U6" s="18">
        <f>SUM(S6:T6)</f>
        <v>15652</v>
      </c>
    </row>
    <row r="7" spans="1:21" ht="30" customHeight="1">
      <c r="A7" s="8">
        <v>2</v>
      </c>
      <c r="B7" s="12" t="s">
        <v>27</v>
      </c>
      <c r="C7" s="12"/>
      <c r="D7" s="12"/>
      <c r="E7" s="46">
        <f>'石固镇'!E14</f>
        <v>101</v>
      </c>
      <c r="F7" s="46">
        <f>'石固镇'!F14</f>
        <v>86</v>
      </c>
      <c r="G7" s="46">
        <f>'石固镇'!G14</f>
        <v>0</v>
      </c>
      <c r="H7" s="46">
        <f>'石固镇'!H14</f>
        <v>101</v>
      </c>
      <c r="I7" s="46">
        <f>'石固镇'!I14</f>
        <v>0</v>
      </c>
      <c r="J7" s="46">
        <f>'石固镇'!J14</f>
        <v>29</v>
      </c>
      <c r="K7" s="46">
        <f>'石固镇'!K14</f>
        <v>37</v>
      </c>
      <c r="L7" s="46">
        <f>'石固镇'!L14</f>
        <v>8</v>
      </c>
      <c r="M7" s="46">
        <f>'石固镇'!M14</f>
        <v>7</v>
      </c>
      <c r="N7" s="46">
        <f>'石固镇'!N14</f>
        <v>0</v>
      </c>
      <c r="O7" s="46">
        <f>'石固镇'!O14</f>
        <v>3</v>
      </c>
      <c r="P7" s="46">
        <f>'石固镇'!P14</f>
        <v>35</v>
      </c>
      <c r="Q7" s="46">
        <f>'石固镇'!Q14</f>
        <v>63</v>
      </c>
      <c r="R7" s="46">
        <f>'石固镇'!R14</f>
        <v>70</v>
      </c>
      <c r="S7" s="18">
        <f aca="true" t="shared" si="0" ref="S7:S17">SUM(E7,F7,H7)</f>
        <v>288</v>
      </c>
      <c r="T7" s="18">
        <f aca="true" t="shared" si="1" ref="T7:T17">SUM(G7,I7:R7)</f>
        <v>252</v>
      </c>
      <c r="U7" s="18">
        <f aca="true" t="shared" si="2" ref="U7:U17">SUM(S7:T7)</f>
        <v>540</v>
      </c>
    </row>
    <row r="8" spans="1:21" ht="30" customHeight="1">
      <c r="A8" s="8">
        <v>3</v>
      </c>
      <c r="B8" s="12" t="s">
        <v>28</v>
      </c>
      <c r="C8" s="12"/>
      <c r="D8" s="12"/>
      <c r="E8" s="45">
        <f>'后河镇'!E20</f>
        <v>1058</v>
      </c>
      <c r="F8" s="45">
        <f>'后河镇'!F20</f>
        <v>663</v>
      </c>
      <c r="G8" s="45">
        <f>'后河镇'!G20</f>
        <v>554</v>
      </c>
      <c r="H8" s="45">
        <f>'后河镇'!H20</f>
        <v>658</v>
      </c>
      <c r="I8" s="45">
        <f>'后河镇'!I20</f>
        <v>304</v>
      </c>
      <c r="J8" s="45">
        <f>'后河镇'!J20</f>
        <v>726</v>
      </c>
      <c r="K8" s="45">
        <f>'后河镇'!K20</f>
        <v>739</v>
      </c>
      <c r="L8" s="45">
        <f>'后河镇'!L20</f>
        <v>644</v>
      </c>
      <c r="M8" s="45">
        <f>'后河镇'!M20</f>
        <v>581</v>
      </c>
      <c r="N8" s="45">
        <f>'后河镇'!N20</f>
        <v>975</v>
      </c>
      <c r="O8" s="45">
        <f>'后河镇'!O20</f>
        <v>1140</v>
      </c>
      <c r="P8" s="45">
        <f>'后河镇'!P20</f>
        <v>1471</v>
      </c>
      <c r="Q8" s="45">
        <f>'后河镇'!Q20</f>
        <v>1774</v>
      </c>
      <c r="R8" s="45">
        <f>'后河镇'!R20</f>
        <v>1782</v>
      </c>
      <c r="S8" s="18">
        <f t="shared" si="0"/>
        <v>2379</v>
      </c>
      <c r="T8" s="18">
        <f t="shared" si="1"/>
        <v>10690</v>
      </c>
      <c r="U8" s="18">
        <f t="shared" si="2"/>
        <v>13069</v>
      </c>
    </row>
    <row r="9" spans="1:21" ht="30" customHeight="1">
      <c r="A9" s="8">
        <v>4</v>
      </c>
      <c r="B9" s="24" t="s">
        <v>29</v>
      </c>
      <c r="C9" s="24"/>
      <c r="D9" s="12"/>
      <c r="E9" s="45">
        <f>'老城镇'!E37</f>
        <v>244</v>
      </c>
      <c r="F9" s="45">
        <f>'老城镇'!F37</f>
        <v>189</v>
      </c>
      <c r="G9" s="45">
        <f>'老城镇'!G37</f>
        <v>29</v>
      </c>
      <c r="H9" s="45">
        <f>'老城镇'!H37</f>
        <v>110</v>
      </c>
      <c r="I9" s="45">
        <f>'老城镇'!I37</f>
        <v>20</v>
      </c>
      <c r="J9" s="45">
        <f>'老城镇'!J37</f>
        <v>111</v>
      </c>
      <c r="K9" s="45">
        <f>'老城镇'!K37</f>
        <v>158</v>
      </c>
      <c r="L9" s="45">
        <f>'老城镇'!L37</f>
        <v>204</v>
      </c>
      <c r="M9" s="45">
        <f>'老城镇'!M37</f>
        <v>342</v>
      </c>
      <c r="N9" s="45">
        <f>'老城镇'!N37</f>
        <v>418</v>
      </c>
      <c r="O9" s="45">
        <f>'老城镇'!O37</f>
        <v>385</v>
      </c>
      <c r="P9" s="45">
        <f>'老城镇'!P37</f>
        <v>457</v>
      </c>
      <c r="Q9" s="45">
        <f>'老城镇'!Q37</f>
        <v>350</v>
      </c>
      <c r="R9" s="45">
        <f>'老城镇'!R37</f>
        <v>219</v>
      </c>
      <c r="S9" s="18">
        <f t="shared" si="0"/>
        <v>543</v>
      </c>
      <c r="T9" s="18">
        <f t="shared" si="1"/>
        <v>2693</v>
      </c>
      <c r="U9" s="18">
        <f t="shared" si="2"/>
        <v>3236</v>
      </c>
    </row>
    <row r="10" spans="1:21" ht="30" customHeight="1">
      <c r="A10" s="8">
        <v>5</v>
      </c>
      <c r="B10" s="15" t="s">
        <v>30</v>
      </c>
      <c r="C10" s="15"/>
      <c r="D10" s="15"/>
      <c r="E10" s="68">
        <f>'大周镇'!E14</f>
        <v>154</v>
      </c>
      <c r="F10" s="68">
        <f>'大周镇'!F14</f>
        <v>122</v>
      </c>
      <c r="G10" s="68">
        <f>'大周镇'!G14</f>
        <v>35</v>
      </c>
      <c r="H10" s="68">
        <f>'大周镇'!H14</f>
        <v>88</v>
      </c>
      <c r="I10" s="68">
        <f>'大周镇'!I14</f>
        <v>17</v>
      </c>
      <c r="J10" s="68">
        <f>'大周镇'!J14</f>
        <v>92</v>
      </c>
      <c r="K10" s="68">
        <f>'大周镇'!K14</f>
        <v>90</v>
      </c>
      <c r="L10" s="68">
        <f>'大周镇'!L14</f>
        <v>38</v>
      </c>
      <c r="M10" s="68">
        <f>'大周镇'!M14</f>
        <v>48</v>
      </c>
      <c r="N10" s="68">
        <f>'大周镇'!N14</f>
        <v>71</v>
      </c>
      <c r="O10" s="68">
        <f>'大周镇'!O14</f>
        <v>257</v>
      </c>
      <c r="P10" s="68">
        <f>'大周镇'!P14</f>
        <v>444</v>
      </c>
      <c r="Q10" s="68">
        <f>'大周镇'!Q14</f>
        <v>226</v>
      </c>
      <c r="R10" s="68">
        <f>'大周镇'!R14</f>
        <v>448</v>
      </c>
      <c r="S10" s="18">
        <f t="shared" si="0"/>
        <v>364</v>
      </c>
      <c r="T10" s="18">
        <f t="shared" si="1"/>
        <v>1766</v>
      </c>
      <c r="U10" s="18">
        <f t="shared" si="2"/>
        <v>2130</v>
      </c>
    </row>
    <row r="11" spans="1:21" ht="30" customHeight="1">
      <c r="A11" s="8">
        <v>6</v>
      </c>
      <c r="B11" s="24" t="s">
        <v>31</v>
      </c>
      <c r="C11" s="24"/>
      <c r="D11" s="12"/>
      <c r="E11" s="68">
        <f>'石象乡'!E35</f>
        <v>578</v>
      </c>
      <c r="F11" s="68">
        <f>'石象乡'!F35</f>
        <v>576</v>
      </c>
      <c r="G11" s="68">
        <f>'石象乡'!G35</f>
        <v>271</v>
      </c>
      <c r="H11" s="68">
        <f>'石象乡'!H35</f>
        <v>475</v>
      </c>
      <c r="I11" s="68">
        <f>'石象乡'!I35</f>
        <v>163</v>
      </c>
      <c r="J11" s="68">
        <f>'石象乡'!J35</f>
        <v>548</v>
      </c>
      <c r="K11" s="68">
        <f>'石象乡'!K35</f>
        <v>709</v>
      </c>
      <c r="L11" s="68">
        <f>'石象乡'!L35</f>
        <v>732</v>
      </c>
      <c r="M11" s="68">
        <f>'石象乡'!M35</f>
        <v>768</v>
      </c>
      <c r="N11" s="68">
        <f>'石象乡'!N35</f>
        <v>972</v>
      </c>
      <c r="O11" s="68">
        <f>'石象乡'!O35</f>
        <v>837</v>
      </c>
      <c r="P11" s="68">
        <f>'石象乡'!P35</f>
        <v>819</v>
      </c>
      <c r="Q11" s="68">
        <f>'石象乡'!Q35</f>
        <v>819</v>
      </c>
      <c r="R11" s="68">
        <f>'石象乡'!R35</f>
        <v>804</v>
      </c>
      <c r="S11" s="18">
        <f t="shared" si="0"/>
        <v>1629</v>
      </c>
      <c r="T11" s="18">
        <f t="shared" si="1"/>
        <v>7442</v>
      </c>
      <c r="U11" s="18">
        <f t="shared" si="2"/>
        <v>9071</v>
      </c>
    </row>
    <row r="12" spans="1:21" ht="30" customHeight="1">
      <c r="A12" s="8">
        <v>7</v>
      </c>
      <c r="B12" s="15" t="s">
        <v>32</v>
      </c>
      <c r="C12" s="15"/>
      <c r="D12" s="15"/>
      <c r="E12" s="68">
        <f>'董村镇'!E27</f>
        <v>256</v>
      </c>
      <c r="F12" s="68">
        <f>'董村镇'!F27</f>
        <v>126</v>
      </c>
      <c r="G12" s="68">
        <f>'董村镇'!G27</f>
        <v>42</v>
      </c>
      <c r="H12" s="68">
        <f>'董村镇'!H27</f>
        <v>132</v>
      </c>
      <c r="I12" s="68">
        <f>'董村镇'!I27</f>
        <v>13</v>
      </c>
      <c r="J12" s="68">
        <f>'董村镇'!J27</f>
        <v>94</v>
      </c>
      <c r="K12" s="68">
        <f>'董村镇'!K27</f>
        <v>47</v>
      </c>
      <c r="L12" s="68">
        <f>'董村镇'!L27</f>
        <v>84</v>
      </c>
      <c r="M12" s="68">
        <f>'董村镇'!M27</f>
        <v>145</v>
      </c>
      <c r="N12" s="68">
        <f>'董村镇'!N27</f>
        <v>116</v>
      </c>
      <c r="O12" s="68">
        <f>'董村镇'!O27</f>
        <v>287</v>
      </c>
      <c r="P12" s="68">
        <f>'董村镇'!P27</f>
        <v>287</v>
      </c>
      <c r="Q12" s="68">
        <f>'董村镇'!Q27</f>
        <v>283</v>
      </c>
      <c r="R12" s="68">
        <f>'董村镇'!R27</f>
        <v>289</v>
      </c>
      <c r="S12" s="18">
        <f t="shared" si="0"/>
        <v>514</v>
      </c>
      <c r="T12" s="18">
        <f t="shared" si="1"/>
        <v>1687</v>
      </c>
      <c r="U12" s="18">
        <f t="shared" si="2"/>
        <v>2201</v>
      </c>
    </row>
    <row r="13" spans="1:21" ht="30" customHeight="1">
      <c r="A13" s="8">
        <v>8</v>
      </c>
      <c r="B13" s="12" t="s">
        <v>33</v>
      </c>
      <c r="C13" s="12"/>
      <c r="D13" s="12"/>
      <c r="E13" s="68">
        <f>'增福庙乡'!E13</f>
        <v>423</v>
      </c>
      <c r="F13" s="68">
        <f>'增福庙乡'!F13</f>
        <v>524</v>
      </c>
      <c r="G13" s="68">
        <f>'增福庙乡'!G13</f>
        <v>5</v>
      </c>
      <c r="H13" s="68">
        <f>'增福庙乡'!H13</f>
        <v>440</v>
      </c>
      <c r="I13" s="68">
        <f>'增福庙乡'!I13</f>
        <v>7</v>
      </c>
      <c r="J13" s="68">
        <f>'增福庙乡'!J13</f>
        <v>62</v>
      </c>
      <c r="K13" s="68">
        <f>'增福庙乡'!K13</f>
        <v>20</v>
      </c>
      <c r="L13" s="68">
        <f>'增福庙乡'!L13</f>
        <v>16</v>
      </c>
      <c r="M13" s="68">
        <f>'增福庙乡'!M13</f>
        <v>130</v>
      </c>
      <c r="N13" s="68">
        <f>'增福庙乡'!N13</f>
        <v>58</v>
      </c>
      <c r="O13" s="68">
        <f>'增福庙乡'!O13</f>
        <v>35</v>
      </c>
      <c r="P13" s="68">
        <f>'增福庙乡'!P13</f>
        <v>213</v>
      </c>
      <c r="Q13" s="68">
        <f>'增福庙乡'!Q13</f>
        <v>1028</v>
      </c>
      <c r="R13" s="68">
        <f>'增福庙乡'!R13</f>
        <v>721</v>
      </c>
      <c r="S13" s="18">
        <f t="shared" si="0"/>
        <v>1387</v>
      </c>
      <c r="T13" s="18">
        <f t="shared" si="1"/>
        <v>2295</v>
      </c>
      <c r="U13" s="18">
        <f t="shared" si="2"/>
        <v>3682</v>
      </c>
    </row>
    <row r="14" spans="1:21" ht="30" customHeight="1">
      <c r="A14" s="8">
        <v>9</v>
      </c>
      <c r="B14" s="24" t="s">
        <v>34</v>
      </c>
      <c r="C14" s="12"/>
      <c r="D14" s="12"/>
      <c r="E14" s="45">
        <f>'官亭乡'!E48</f>
        <v>1565</v>
      </c>
      <c r="F14" s="45">
        <f>'官亭乡'!F48</f>
        <v>739</v>
      </c>
      <c r="G14" s="45">
        <f>'官亭乡'!G48</f>
        <v>303</v>
      </c>
      <c r="H14" s="45">
        <f>'官亭乡'!H48</f>
        <v>564</v>
      </c>
      <c r="I14" s="45">
        <f>'官亭乡'!I48</f>
        <v>64</v>
      </c>
      <c r="J14" s="45">
        <f>'官亭乡'!J48</f>
        <v>1030</v>
      </c>
      <c r="K14" s="45">
        <f>'官亭乡'!K48</f>
        <v>1231</v>
      </c>
      <c r="L14" s="45">
        <f>'官亭乡'!L48</f>
        <v>920</v>
      </c>
      <c r="M14" s="45">
        <f>'官亭乡'!M48</f>
        <v>1417</v>
      </c>
      <c r="N14" s="45">
        <f>'官亭乡'!N48</f>
        <v>1714</v>
      </c>
      <c r="O14" s="45">
        <f>'官亭乡'!O48</f>
        <v>1781</v>
      </c>
      <c r="P14" s="45">
        <f>'官亭乡'!P48</f>
        <v>2467</v>
      </c>
      <c r="Q14" s="45">
        <f>'官亭乡'!Q48</f>
        <v>2203</v>
      </c>
      <c r="R14" s="45">
        <f>'官亭乡'!R48</f>
        <v>3322</v>
      </c>
      <c r="S14" s="18">
        <f t="shared" si="0"/>
        <v>2868</v>
      </c>
      <c r="T14" s="18">
        <f t="shared" si="1"/>
        <v>16452</v>
      </c>
      <c r="U14" s="18">
        <f t="shared" si="2"/>
        <v>19320</v>
      </c>
    </row>
    <row r="15" spans="1:21" ht="30" customHeight="1">
      <c r="A15" s="8">
        <v>10</v>
      </c>
      <c r="B15" s="24" t="s">
        <v>35</v>
      </c>
      <c r="C15" s="24"/>
      <c r="D15" s="12"/>
      <c r="E15" s="68">
        <f>'古桥乡'!E52</f>
        <v>305</v>
      </c>
      <c r="F15" s="68">
        <f>'古桥乡'!F52</f>
        <v>618</v>
      </c>
      <c r="G15" s="68">
        <f>'古桥乡'!G52</f>
        <v>83</v>
      </c>
      <c r="H15" s="68">
        <f>'古桥乡'!H52</f>
        <v>495</v>
      </c>
      <c r="I15" s="68">
        <f>'古桥乡'!I52</f>
        <v>28</v>
      </c>
      <c r="J15" s="68">
        <f>'古桥乡'!J52</f>
        <v>331</v>
      </c>
      <c r="K15" s="68">
        <f>'古桥乡'!K52</f>
        <v>251</v>
      </c>
      <c r="L15" s="68">
        <f>'古桥乡'!L52</f>
        <v>287</v>
      </c>
      <c r="M15" s="68">
        <f>'古桥乡'!M52</f>
        <v>212</v>
      </c>
      <c r="N15" s="68">
        <f>'古桥乡'!N52</f>
        <v>356</v>
      </c>
      <c r="O15" s="68">
        <f>'古桥乡'!O52</f>
        <v>474</v>
      </c>
      <c r="P15" s="68">
        <f>'古桥乡'!P52</f>
        <v>372</v>
      </c>
      <c r="Q15" s="68">
        <f>'古桥乡'!Q52</f>
        <v>439</v>
      </c>
      <c r="R15" s="68">
        <f>'古桥乡'!R52</f>
        <v>617</v>
      </c>
      <c r="S15" s="18">
        <f t="shared" si="0"/>
        <v>1418</v>
      </c>
      <c r="T15" s="18">
        <f t="shared" si="1"/>
        <v>3450</v>
      </c>
      <c r="U15" s="18">
        <f t="shared" si="2"/>
        <v>4868</v>
      </c>
    </row>
    <row r="16" spans="1:21" ht="30" customHeight="1">
      <c r="A16" s="8">
        <v>11</v>
      </c>
      <c r="B16" s="12" t="s">
        <v>36</v>
      </c>
      <c r="C16" s="12"/>
      <c r="D16" s="12"/>
      <c r="E16" s="68">
        <f>'南席镇'!E33</f>
        <v>510</v>
      </c>
      <c r="F16" s="68">
        <f>'南席镇'!F33</f>
        <v>552</v>
      </c>
      <c r="G16" s="68">
        <f>'南席镇'!G33</f>
        <v>117</v>
      </c>
      <c r="H16" s="68">
        <f>'南席镇'!H33</f>
        <v>450</v>
      </c>
      <c r="I16" s="68">
        <f>'南席镇'!I33</f>
        <v>9</v>
      </c>
      <c r="J16" s="68">
        <f>'南席镇'!J33</f>
        <v>729</v>
      </c>
      <c r="K16" s="68">
        <f>'南席镇'!K33</f>
        <v>556</v>
      </c>
      <c r="L16" s="68">
        <f>'南席镇'!L33</f>
        <v>494</v>
      </c>
      <c r="M16" s="68">
        <f>'南席镇'!M33</f>
        <v>689</v>
      </c>
      <c r="N16" s="68">
        <f>'南席镇'!N33</f>
        <v>539</v>
      </c>
      <c r="O16" s="68">
        <f>'南席镇'!O33</f>
        <v>649</v>
      </c>
      <c r="P16" s="68">
        <f>'南席镇'!P33</f>
        <v>972</v>
      </c>
      <c r="Q16" s="68">
        <f>'南席镇'!Q33</f>
        <v>834</v>
      </c>
      <c r="R16" s="68">
        <f>'南席镇'!R33</f>
        <v>1272</v>
      </c>
      <c r="S16" s="18">
        <f t="shared" si="0"/>
        <v>1512</v>
      </c>
      <c r="T16" s="18">
        <f t="shared" si="1"/>
        <v>6860</v>
      </c>
      <c r="U16" s="18">
        <f t="shared" si="2"/>
        <v>8372</v>
      </c>
    </row>
    <row r="17" spans="1:21" ht="30" customHeight="1">
      <c r="A17" s="8">
        <v>12</v>
      </c>
      <c r="B17" s="12" t="s">
        <v>37</v>
      </c>
      <c r="C17" s="16"/>
      <c r="D17" s="16"/>
      <c r="E17" s="46">
        <f>'和尚桥镇'!E25</f>
        <v>361</v>
      </c>
      <c r="F17" s="46">
        <f>'和尚桥镇'!F25</f>
        <v>467</v>
      </c>
      <c r="G17" s="46">
        <f>'和尚桥镇'!G25</f>
        <v>97</v>
      </c>
      <c r="H17" s="46">
        <f>'和尚桥镇'!H25</f>
        <v>433</v>
      </c>
      <c r="I17" s="46">
        <f>'和尚桥镇'!I25</f>
        <v>100</v>
      </c>
      <c r="J17" s="46">
        <f>'和尚桥镇'!J25</f>
        <v>176</v>
      </c>
      <c r="K17" s="46">
        <f>'和尚桥镇'!K25</f>
        <v>209</v>
      </c>
      <c r="L17" s="46">
        <f>'和尚桥镇'!L25</f>
        <v>207</v>
      </c>
      <c r="M17" s="46">
        <f>'和尚桥镇'!M25</f>
        <v>158</v>
      </c>
      <c r="N17" s="46">
        <f>'和尚桥镇'!N25</f>
        <v>146</v>
      </c>
      <c r="O17" s="46">
        <f>'和尚桥镇'!O25</f>
        <v>277</v>
      </c>
      <c r="P17" s="46">
        <f>'和尚桥镇'!P25</f>
        <v>271</v>
      </c>
      <c r="Q17" s="46">
        <f>'和尚桥镇'!Q25</f>
        <v>195</v>
      </c>
      <c r="R17" s="46">
        <f>'和尚桥镇'!R25</f>
        <v>163</v>
      </c>
      <c r="S17" s="18">
        <f t="shared" si="0"/>
        <v>1261</v>
      </c>
      <c r="T17" s="18">
        <f t="shared" si="1"/>
        <v>1999</v>
      </c>
      <c r="U17" s="18">
        <f t="shared" si="2"/>
        <v>3260</v>
      </c>
    </row>
    <row r="18" spans="1:21" ht="30" customHeight="1">
      <c r="A18" s="67" t="s">
        <v>38</v>
      </c>
      <c r="B18" s="67"/>
      <c r="C18" s="67"/>
      <c r="D18" s="67"/>
      <c r="E18" s="68">
        <f aca="true" t="shared" si="3" ref="E18:R18">SUM(E6:E17)</f>
        <v>7075</v>
      </c>
      <c r="F18" s="68">
        <f t="shared" si="3"/>
        <v>6044</v>
      </c>
      <c r="G18" s="68">
        <f t="shared" si="3"/>
        <v>1641</v>
      </c>
      <c r="H18" s="65">
        <f t="shared" si="3"/>
        <v>5224</v>
      </c>
      <c r="I18" s="68">
        <f t="shared" si="3"/>
        <v>746</v>
      </c>
      <c r="J18" s="66">
        <f t="shared" si="3"/>
        <v>4362</v>
      </c>
      <c r="K18" s="18">
        <f t="shared" si="3"/>
        <v>4436</v>
      </c>
      <c r="L18" s="18">
        <f t="shared" si="3"/>
        <v>4159</v>
      </c>
      <c r="M18" s="18">
        <f t="shared" si="3"/>
        <v>5641</v>
      </c>
      <c r="N18" s="18">
        <f t="shared" si="3"/>
        <v>6451</v>
      </c>
      <c r="O18" s="18">
        <f t="shared" si="3"/>
        <v>7420</v>
      </c>
      <c r="P18" s="18">
        <f t="shared" si="3"/>
        <v>9628</v>
      </c>
      <c r="Q18" s="18">
        <f t="shared" si="3"/>
        <v>10370</v>
      </c>
      <c r="R18" s="18">
        <f t="shared" si="3"/>
        <v>12204</v>
      </c>
      <c r="S18" s="18">
        <f>E18+F18+H18</f>
        <v>18343</v>
      </c>
      <c r="T18" s="18">
        <f>G18+I18+J18+K18+L18+M18+N18+O18+P18+Q18+R18</f>
        <v>67058</v>
      </c>
      <c r="U18" s="18">
        <f>S18+T18</f>
        <v>85401</v>
      </c>
    </row>
    <row r="19" spans="1:21" ht="63" customHeight="1">
      <c r="A19" s="98" t="s">
        <v>39</v>
      </c>
      <c r="B19" s="98"/>
      <c r="C19" s="98"/>
      <c r="D19" s="98"/>
      <c r="E19" s="98"/>
      <c r="F19" s="98"/>
      <c r="G19" s="98" t="s">
        <v>40</v>
      </c>
      <c r="H19" s="98"/>
      <c r="I19" s="98"/>
      <c r="J19" s="98"/>
      <c r="K19" s="98"/>
      <c r="L19" s="98"/>
      <c r="M19" s="98"/>
      <c r="N19" s="98"/>
      <c r="O19" s="98" t="s">
        <v>41</v>
      </c>
      <c r="P19" s="98"/>
      <c r="Q19" s="98"/>
      <c r="R19" s="98"/>
      <c r="S19" s="98"/>
      <c r="T19" s="98"/>
      <c r="U19" s="98"/>
    </row>
    <row r="20" spans="1:21" ht="63" customHeight="1">
      <c r="A20" s="99" t="s">
        <v>42</v>
      </c>
      <c r="B20" s="99"/>
      <c r="C20" s="99"/>
      <c r="D20" s="99"/>
      <c r="E20" s="99"/>
      <c r="F20" s="99"/>
      <c r="G20" s="99"/>
      <c r="H20" s="99"/>
      <c r="I20" s="99"/>
      <c r="J20" s="99"/>
      <c r="K20" s="99" t="s">
        <v>43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5:21" ht="37.5" customHeight="1">
      <c r="E21" s="47"/>
      <c r="F21" s="47"/>
      <c r="G21" s="47"/>
      <c r="H21" s="48"/>
      <c r="I21" s="47"/>
      <c r="J21" s="47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5:21" ht="37.5" customHeight="1">
      <c r="E22" s="47"/>
      <c r="F22" s="47"/>
      <c r="G22" s="47"/>
      <c r="H22" s="48"/>
      <c r="I22" s="47"/>
      <c r="J22" s="47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5:21" ht="37.5" customHeight="1">
      <c r="E23" s="47"/>
      <c r="F23" s="47"/>
      <c r="G23" s="47"/>
      <c r="H23" s="48"/>
      <c r="I23" s="47"/>
      <c r="J23" s="4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5:21" ht="27.75" customHeight="1">
      <c r="E24" s="47"/>
      <c r="F24" s="47"/>
      <c r="G24" s="47"/>
      <c r="H24" s="48"/>
      <c r="I24" s="47"/>
      <c r="J24" s="4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5:21" ht="22.5" customHeight="1">
      <c r="E25" s="47"/>
      <c r="F25" s="47"/>
      <c r="G25" s="47"/>
      <c r="H25" s="48"/>
      <c r="I25" s="47"/>
      <c r="J25" s="4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5:21" ht="22.5" customHeight="1">
      <c r="E26" s="47"/>
      <c r="F26" s="47"/>
      <c r="G26" s="47"/>
      <c r="H26" s="48"/>
      <c r="I26" s="47"/>
      <c r="J26" s="47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5:21" ht="22.5" customHeight="1">
      <c r="E27" s="47"/>
      <c r="F27" s="47"/>
      <c r="G27" s="47"/>
      <c r="H27" s="48"/>
      <c r="I27" s="47"/>
      <c r="J27" s="47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5:21" ht="22.5" customHeight="1">
      <c r="E28" s="47"/>
      <c r="F28" s="47"/>
      <c r="G28" s="47"/>
      <c r="H28" s="48"/>
      <c r="I28" s="47"/>
      <c r="J28" s="4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5:21" ht="14.25">
      <c r="E29" s="47"/>
      <c r="F29" s="47"/>
      <c r="G29" s="47"/>
      <c r="H29" s="48"/>
      <c r="I29" s="47"/>
      <c r="J29" s="4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5:21" ht="14.25">
      <c r="E30" s="47"/>
      <c r="F30" s="47"/>
      <c r="G30" s="47"/>
      <c r="H30" s="48"/>
      <c r="I30" s="47"/>
      <c r="J30" s="47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5:21" ht="14.25">
      <c r="E31" s="47"/>
      <c r="F31" s="47"/>
      <c r="G31" s="47"/>
      <c r="H31" s="48"/>
      <c r="I31" s="47"/>
      <c r="J31" s="47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5:21" ht="14.25">
      <c r="E32" s="47"/>
      <c r="F32" s="47"/>
      <c r="G32" s="47"/>
      <c r="H32" s="48"/>
      <c r="I32" s="47"/>
      <c r="J32" s="47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5:21" ht="14.25">
      <c r="E33" s="47"/>
      <c r="F33" s="47"/>
      <c r="G33" s="47"/>
      <c r="H33" s="48"/>
      <c r="I33" s="47"/>
      <c r="J33" s="47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5:21" ht="14.25">
      <c r="E34" s="47"/>
      <c r="F34" s="47"/>
      <c r="G34" s="47"/>
      <c r="H34" s="48"/>
      <c r="I34" s="47"/>
      <c r="J34" s="4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5:21" ht="14.25">
      <c r="E35" s="47"/>
      <c r="F35" s="47"/>
      <c r="G35" s="47"/>
      <c r="H35" s="48"/>
      <c r="I35" s="47"/>
      <c r="J35" s="4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5:21" ht="14.25">
      <c r="E36" s="47"/>
      <c r="F36" s="47"/>
      <c r="G36" s="47"/>
      <c r="H36" s="48"/>
      <c r="I36" s="47"/>
      <c r="J36" s="4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5:21" ht="14.25">
      <c r="E37" s="47"/>
      <c r="F37" s="47"/>
      <c r="G37" s="47"/>
      <c r="H37" s="48"/>
      <c r="I37" s="47"/>
      <c r="J37" s="47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47"/>
      <c r="F38" s="47"/>
      <c r="G38" s="47"/>
      <c r="H38" s="48"/>
      <c r="I38" s="47"/>
      <c r="J38" s="4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47"/>
      <c r="F39" s="47"/>
      <c r="G39" s="47"/>
      <c r="H39" s="48"/>
      <c r="I39" s="47"/>
      <c r="J39" s="47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47"/>
      <c r="F40" s="47"/>
      <c r="G40" s="47"/>
      <c r="H40" s="48"/>
      <c r="I40" s="47"/>
      <c r="J40" s="4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47"/>
      <c r="F41" s="47"/>
      <c r="G41" s="47"/>
      <c r="H41" s="48"/>
      <c r="I41" s="47"/>
      <c r="J41" s="4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47"/>
      <c r="F42" s="47"/>
      <c r="G42" s="47"/>
      <c r="H42" s="48"/>
      <c r="I42" s="47"/>
      <c r="J42" s="4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47"/>
      <c r="F43" s="47"/>
      <c r="G43" s="47"/>
      <c r="H43" s="48"/>
      <c r="I43" s="47"/>
      <c r="J43" s="4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47"/>
      <c r="F44" s="47"/>
      <c r="G44" s="47"/>
      <c r="H44" s="48"/>
      <c r="I44" s="47"/>
      <c r="J44" s="47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47"/>
      <c r="F45" s="47"/>
      <c r="G45" s="47"/>
      <c r="H45" s="48"/>
      <c r="I45" s="47"/>
      <c r="J45" s="4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47"/>
      <c r="F46" s="47"/>
      <c r="G46" s="47"/>
      <c r="H46" s="48"/>
      <c r="I46" s="47"/>
      <c r="J46" s="4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47"/>
      <c r="F47" s="47"/>
      <c r="G47" s="47"/>
      <c r="H47" s="48"/>
      <c r="I47" s="47"/>
      <c r="J47" s="4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47"/>
      <c r="F48" s="47"/>
      <c r="G48" s="47"/>
      <c r="H48" s="48"/>
      <c r="I48" s="47"/>
      <c r="J48" s="47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47"/>
      <c r="F49" s="47"/>
      <c r="G49" s="47"/>
      <c r="H49" s="48"/>
      <c r="I49" s="47"/>
      <c r="J49" s="47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47"/>
      <c r="F50" s="47"/>
      <c r="G50" s="47"/>
      <c r="H50" s="48"/>
      <c r="I50" s="47"/>
      <c r="J50" s="47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47"/>
      <c r="F51" s="47"/>
      <c r="G51" s="47"/>
      <c r="H51" s="48"/>
      <c r="I51" s="47"/>
      <c r="J51" s="47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47"/>
      <c r="F52" s="47"/>
      <c r="G52" s="47"/>
      <c r="H52" s="48"/>
      <c r="I52" s="47"/>
      <c r="J52" s="47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47"/>
      <c r="F53" s="47"/>
      <c r="G53" s="47"/>
      <c r="H53" s="48"/>
      <c r="I53" s="47"/>
      <c r="J53" s="47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47"/>
      <c r="F54" s="47"/>
      <c r="G54" s="47"/>
      <c r="H54" s="48"/>
      <c r="I54" s="47"/>
      <c r="J54" s="47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47"/>
      <c r="F55" s="47"/>
      <c r="G55" s="47"/>
      <c r="H55" s="48"/>
      <c r="I55" s="47"/>
      <c r="J55" s="47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47"/>
      <c r="F56" s="47"/>
      <c r="G56" s="47"/>
      <c r="H56" s="48"/>
      <c r="I56" s="47"/>
      <c r="J56" s="47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47"/>
      <c r="F57" s="47"/>
      <c r="G57" s="47"/>
      <c r="H57" s="48"/>
      <c r="I57" s="47"/>
      <c r="J57" s="47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47"/>
      <c r="F58" s="47"/>
      <c r="G58" s="47"/>
      <c r="H58" s="48"/>
      <c r="I58" s="47"/>
      <c r="J58" s="47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5:21" ht="14.25">
      <c r="E59" s="47"/>
      <c r="F59" s="47"/>
      <c r="G59" s="47"/>
      <c r="H59" s="48"/>
      <c r="I59" s="47"/>
      <c r="J59" s="47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5:21" ht="14.25">
      <c r="E60" s="47"/>
      <c r="F60" s="47"/>
      <c r="G60" s="47"/>
      <c r="H60" s="48"/>
      <c r="I60" s="47"/>
      <c r="J60" s="47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</sheetData>
  <sheetProtection/>
  <mergeCells count="18">
    <mergeCell ref="A2:U2"/>
    <mergeCell ref="A3:H3"/>
    <mergeCell ref="K3:P3"/>
    <mergeCell ref="E4:P4"/>
    <mergeCell ref="Q4:R4"/>
    <mergeCell ref="A18:C18"/>
    <mergeCell ref="A19:F19"/>
    <mergeCell ref="G19:N19"/>
    <mergeCell ref="O19:U19"/>
    <mergeCell ref="A20:J20"/>
    <mergeCell ref="K20:U20"/>
    <mergeCell ref="A4:A5"/>
    <mergeCell ref="B4:B5"/>
    <mergeCell ref="C4:C5"/>
    <mergeCell ref="D4:D5"/>
    <mergeCell ref="S4:S5"/>
    <mergeCell ref="T4:T5"/>
    <mergeCell ref="U4:U5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28">
      <selection activeCell="A49" sqref="A49:U49"/>
    </sheetView>
  </sheetViews>
  <sheetFormatPr defaultColWidth="9.00390625" defaultRowHeight="14.25"/>
  <cols>
    <col min="1" max="1" width="3.875" style="2" customWidth="1"/>
    <col min="2" max="2" width="11.125" style="2" customWidth="1"/>
    <col min="3" max="3" width="8.625" style="2" customWidth="1"/>
    <col min="4" max="4" width="9.125" style="2" customWidth="1"/>
    <col min="5" max="21" width="7.125" style="0" customWidth="1"/>
  </cols>
  <sheetData>
    <row r="1" spans="1:21" ht="22.5">
      <c r="A1" s="3" t="s">
        <v>432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29" t="s">
        <v>45</v>
      </c>
      <c r="B2" s="30"/>
      <c r="C2" s="30"/>
      <c r="D2" s="3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8" t="s">
        <v>3</v>
      </c>
      <c r="B3" s="8" t="s">
        <v>46</v>
      </c>
      <c r="C3" s="8" t="s">
        <v>5</v>
      </c>
      <c r="D3" s="8" t="s">
        <v>6</v>
      </c>
      <c r="E3" s="9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8</v>
      </c>
      <c r="R3" s="9"/>
      <c r="S3" s="12" t="s">
        <v>92</v>
      </c>
      <c r="T3" s="12" t="s">
        <v>93</v>
      </c>
      <c r="U3" s="12" t="s">
        <v>11</v>
      </c>
    </row>
    <row r="4" spans="1:21" ht="14.25">
      <c r="A4" s="8"/>
      <c r="B4" s="8"/>
      <c r="C4" s="8"/>
      <c r="D4" s="8"/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95</v>
      </c>
      <c r="R4" s="22" t="s">
        <v>96</v>
      </c>
      <c r="S4" s="12"/>
      <c r="T4" s="12"/>
      <c r="U4" s="12"/>
    </row>
    <row r="5" spans="1:21" ht="21" customHeight="1">
      <c r="A5" s="8">
        <v>1</v>
      </c>
      <c r="B5" s="12" t="s">
        <v>433</v>
      </c>
      <c r="C5" s="12" t="s">
        <v>434</v>
      </c>
      <c r="D5" s="15" t="s">
        <v>435</v>
      </c>
      <c r="E5" s="13">
        <v>35</v>
      </c>
      <c r="F5" s="13">
        <v>40</v>
      </c>
      <c r="G5" s="13"/>
      <c r="H5" s="13"/>
      <c r="I5" s="13"/>
      <c r="J5" s="13">
        <v>14</v>
      </c>
      <c r="K5" s="13"/>
      <c r="L5" s="13">
        <v>128</v>
      </c>
      <c r="M5" s="13">
        <v>124</v>
      </c>
      <c r="N5" s="13">
        <v>39</v>
      </c>
      <c r="O5" s="13">
        <v>49</v>
      </c>
      <c r="P5" s="13">
        <v>47</v>
      </c>
      <c r="Q5" s="13">
        <v>20</v>
      </c>
      <c r="R5" s="22">
        <v>35</v>
      </c>
      <c r="S5" s="22">
        <f>E5+F5+H5</f>
        <v>75</v>
      </c>
      <c r="T5" s="22">
        <f>G5+I5+J5+K5+L5+M5+N5+O5+P5+Q5+R5</f>
        <v>456</v>
      </c>
      <c r="U5" s="22">
        <f>S5+T5</f>
        <v>531</v>
      </c>
    </row>
    <row r="6" spans="1:21" ht="21" customHeight="1">
      <c r="A6" s="8">
        <v>2</v>
      </c>
      <c r="B6" s="12" t="s">
        <v>436</v>
      </c>
      <c r="C6" s="12" t="s">
        <v>437</v>
      </c>
      <c r="D6" s="12" t="s">
        <v>438</v>
      </c>
      <c r="E6" s="14">
        <v>11</v>
      </c>
      <c r="F6" s="14">
        <v>10</v>
      </c>
      <c r="G6" s="14"/>
      <c r="H6" s="14">
        <v>11</v>
      </c>
      <c r="I6" s="14"/>
      <c r="J6" s="14">
        <v>3</v>
      </c>
      <c r="K6" s="14">
        <v>8</v>
      </c>
      <c r="L6" s="14">
        <v>5</v>
      </c>
      <c r="M6" s="14">
        <v>31</v>
      </c>
      <c r="N6" s="14">
        <v>27</v>
      </c>
      <c r="O6" s="14">
        <v>9</v>
      </c>
      <c r="P6" s="14">
        <v>24</v>
      </c>
      <c r="Q6" s="14">
        <v>25</v>
      </c>
      <c r="R6" s="18">
        <v>3</v>
      </c>
      <c r="S6" s="18">
        <f aca="true" t="shared" si="0" ref="S6:S48">E6+F6+H6</f>
        <v>32</v>
      </c>
      <c r="T6" s="18">
        <f aca="true" t="shared" si="1" ref="T6:T48">G6+I6+J6+K6+L6+M6+N6+O6+P6+Q6+R6</f>
        <v>135</v>
      </c>
      <c r="U6" s="18">
        <f aca="true" t="shared" si="2" ref="U6:U48">S6+T6</f>
        <v>167</v>
      </c>
    </row>
    <row r="7" spans="1:21" ht="18.75" customHeight="1">
      <c r="A7" s="8">
        <v>3</v>
      </c>
      <c r="B7" s="12" t="s">
        <v>439</v>
      </c>
      <c r="C7" s="12" t="s">
        <v>440</v>
      </c>
      <c r="D7" s="12" t="s">
        <v>441</v>
      </c>
      <c r="E7" s="14">
        <v>49</v>
      </c>
      <c r="F7" s="14">
        <v>35</v>
      </c>
      <c r="G7" s="14">
        <v>2</v>
      </c>
      <c r="H7" s="14">
        <v>32</v>
      </c>
      <c r="I7" s="14"/>
      <c r="J7" s="14">
        <v>17</v>
      </c>
      <c r="K7" s="14"/>
      <c r="L7" s="14">
        <v>35</v>
      </c>
      <c r="M7" s="14">
        <v>94</v>
      </c>
      <c r="N7" s="14">
        <v>121</v>
      </c>
      <c r="O7" s="14">
        <v>185</v>
      </c>
      <c r="P7" s="14">
        <v>401</v>
      </c>
      <c r="Q7" s="14">
        <v>195</v>
      </c>
      <c r="R7" s="18">
        <v>290</v>
      </c>
      <c r="S7" s="18">
        <f t="shared" si="0"/>
        <v>116</v>
      </c>
      <c r="T7" s="18">
        <f t="shared" si="1"/>
        <v>1340</v>
      </c>
      <c r="U7" s="18">
        <f t="shared" si="2"/>
        <v>1456</v>
      </c>
    </row>
    <row r="8" spans="1:21" ht="19.5" customHeight="1">
      <c r="A8" s="8">
        <v>4</v>
      </c>
      <c r="B8" s="12" t="s">
        <v>442</v>
      </c>
      <c r="C8" s="12" t="s">
        <v>440</v>
      </c>
      <c r="D8" s="15" t="s">
        <v>443</v>
      </c>
      <c r="E8" s="14">
        <v>15</v>
      </c>
      <c r="F8" s="14">
        <v>24</v>
      </c>
      <c r="G8" s="14"/>
      <c r="H8" s="14">
        <v>24</v>
      </c>
      <c r="I8" s="14"/>
      <c r="J8" s="14">
        <v>4</v>
      </c>
      <c r="K8" s="14">
        <v>13</v>
      </c>
      <c r="L8" s="14">
        <v>12</v>
      </c>
      <c r="M8" s="14">
        <v>43</v>
      </c>
      <c r="N8" s="14">
        <v>40</v>
      </c>
      <c r="O8" s="14">
        <v>21</v>
      </c>
      <c r="P8" s="14">
        <v>73</v>
      </c>
      <c r="Q8" s="14">
        <v>27</v>
      </c>
      <c r="R8" s="18">
        <v>17</v>
      </c>
      <c r="S8" s="18">
        <f t="shared" si="0"/>
        <v>63</v>
      </c>
      <c r="T8" s="18">
        <f t="shared" si="1"/>
        <v>250</v>
      </c>
      <c r="U8" s="18">
        <f t="shared" si="2"/>
        <v>313</v>
      </c>
    </row>
    <row r="9" spans="1:21" ht="21" customHeight="1">
      <c r="A9" s="8">
        <v>5</v>
      </c>
      <c r="B9" s="31" t="s">
        <v>444</v>
      </c>
      <c r="C9" s="31" t="s">
        <v>445</v>
      </c>
      <c r="D9" s="12" t="s">
        <v>446</v>
      </c>
      <c r="E9" s="14">
        <v>109</v>
      </c>
      <c r="F9" s="14">
        <v>217</v>
      </c>
      <c r="G9" s="14">
        <v>220</v>
      </c>
      <c r="H9" s="14">
        <v>153</v>
      </c>
      <c r="I9" s="14">
        <v>38</v>
      </c>
      <c r="J9" s="14">
        <v>402</v>
      </c>
      <c r="K9" s="14">
        <v>274</v>
      </c>
      <c r="L9" s="14">
        <v>164</v>
      </c>
      <c r="M9" s="14">
        <v>223</v>
      </c>
      <c r="N9" s="14">
        <v>347</v>
      </c>
      <c r="O9" s="14">
        <v>202</v>
      </c>
      <c r="P9" s="14">
        <v>230</v>
      </c>
      <c r="Q9" s="14">
        <v>440</v>
      </c>
      <c r="R9" s="18">
        <v>373</v>
      </c>
      <c r="S9" s="18">
        <f t="shared" si="0"/>
        <v>479</v>
      </c>
      <c r="T9" s="18">
        <f t="shared" si="1"/>
        <v>2913</v>
      </c>
      <c r="U9" s="18">
        <f t="shared" si="2"/>
        <v>3392</v>
      </c>
    </row>
    <row r="10" spans="1:21" ht="19.5" customHeight="1">
      <c r="A10" s="8">
        <v>6</v>
      </c>
      <c r="B10" s="16" t="s">
        <v>447</v>
      </c>
      <c r="C10" s="23" t="s">
        <v>448</v>
      </c>
      <c r="D10" s="27" t="s">
        <v>449</v>
      </c>
      <c r="E10" s="14"/>
      <c r="F10" s="14">
        <v>28</v>
      </c>
      <c r="G10" s="14"/>
      <c r="H10" s="14">
        <v>19</v>
      </c>
      <c r="I10" s="14"/>
      <c r="J10" s="14"/>
      <c r="K10" s="14"/>
      <c r="L10" s="14"/>
      <c r="M10" s="14">
        <v>8</v>
      </c>
      <c r="N10" s="14">
        <v>9</v>
      </c>
      <c r="O10" s="14">
        <v>11</v>
      </c>
      <c r="P10" s="14">
        <v>29</v>
      </c>
      <c r="Q10" s="14">
        <v>44</v>
      </c>
      <c r="R10" s="18">
        <v>15</v>
      </c>
      <c r="S10" s="18">
        <f t="shared" si="0"/>
        <v>47</v>
      </c>
      <c r="T10" s="18">
        <f t="shared" si="1"/>
        <v>116</v>
      </c>
      <c r="U10" s="18">
        <f t="shared" si="2"/>
        <v>163</v>
      </c>
    </row>
    <row r="11" spans="1:21" ht="24" customHeight="1">
      <c r="A11" s="8">
        <v>7</v>
      </c>
      <c r="B11" s="23" t="s">
        <v>450</v>
      </c>
      <c r="C11" s="16" t="s">
        <v>451</v>
      </c>
      <c r="D11" s="23" t="s">
        <v>452</v>
      </c>
      <c r="E11" s="14">
        <v>17</v>
      </c>
      <c r="F11" s="14">
        <v>26</v>
      </c>
      <c r="G11" s="14"/>
      <c r="H11" s="14">
        <v>9</v>
      </c>
      <c r="I11" s="14"/>
      <c r="J11" s="14"/>
      <c r="K11" s="14"/>
      <c r="L11" s="14"/>
      <c r="M11" s="14"/>
      <c r="N11" s="14">
        <v>4</v>
      </c>
      <c r="O11" s="14"/>
      <c r="P11" s="14">
        <v>23</v>
      </c>
      <c r="Q11" s="14">
        <v>33</v>
      </c>
      <c r="R11" s="18">
        <v>22</v>
      </c>
      <c r="S11" s="18">
        <f t="shared" si="0"/>
        <v>52</v>
      </c>
      <c r="T11" s="18">
        <f t="shared" si="1"/>
        <v>82</v>
      </c>
      <c r="U11" s="18">
        <f t="shared" si="2"/>
        <v>134</v>
      </c>
    </row>
    <row r="12" spans="1:21" ht="21" customHeight="1">
      <c r="A12" s="8">
        <v>8</v>
      </c>
      <c r="B12" s="24" t="s">
        <v>453</v>
      </c>
      <c r="C12" s="24" t="s">
        <v>454</v>
      </c>
      <c r="D12" s="12" t="s">
        <v>455</v>
      </c>
      <c r="E12" s="14">
        <v>192</v>
      </c>
      <c r="F12" s="14">
        <v>74</v>
      </c>
      <c r="G12" s="14">
        <v>1</v>
      </c>
      <c r="H12" s="14">
        <v>35</v>
      </c>
      <c r="I12" s="14"/>
      <c r="J12" s="14">
        <v>4</v>
      </c>
      <c r="K12" s="14">
        <v>8</v>
      </c>
      <c r="L12" s="14">
        <v>53</v>
      </c>
      <c r="M12" s="14">
        <v>28</v>
      </c>
      <c r="N12" s="14">
        <v>48</v>
      </c>
      <c r="O12" s="14">
        <v>18</v>
      </c>
      <c r="P12" s="14">
        <v>45</v>
      </c>
      <c r="Q12" s="14">
        <v>60</v>
      </c>
      <c r="R12" s="18">
        <v>96</v>
      </c>
      <c r="S12" s="18">
        <f t="shared" si="0"/>
        <v>301</v>
      </c>
      <c r="T12" s="18">
        <f t="shared" si="1"/>
        <v>361</v>
      </c>
      <c r="U12" s="18">
        <f t="shared" si="2"/>
        <v>662</v>
      </c>
    </row>
    <row r="13" spans="1:21" ht="21" customHeight="1">
      <c r="A13" s="8">
        <v>9</v>
      </c>
      <c r="B13" s="24" t="s">
        <v>456</v>
      </c>
      <c r="C13" s="24" t="s">
        <v>457</v>
      </c>
      <c r="D13" s="12" t="s">
        <v>458</v>
      </c>
      <c r="E13" s="14">
        <v>12</v>
      </c>
      <c r="F13" s="14">
        <v>15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8"/>
      <c r="S13" s="18">
        <f t="shared" si="0"/>
        <v>27</v>
      </c>
      <c r="T13" s="18">
        <f t="shared" si="1"/>
        <v>0</v>
      </c>
      <c r="U13" s="18">
        <f t="shared" si="2"/>
        <v>27</v>
      </c>
    </row>
    <row r="14" spans="1:21" ht="21.75" customHeight="1">
      <c r="A14" s="8">
        <v>10</v>
      </c>
      <c r="B14" s="24" t="s">
        <v>459</v>
      </c>
      <c r="C14" s="24" t="s">
        <v>457</v>
      </c>
      <c r="D14" s="12" t="s">
        <v>458</v>
      </c>
      <c r="E14" s="14"/>
      <c r="F14" s="14"/>
      <c r="G14" s="14"/>
      <c r="H14" s="14">
        <v>15</v>
      </c>
      <c r="I14" s="14"/>
      <c r="J14" s="14">
        <v>58</v>
      </c>
      <c r="K14" s="14">
        <v>137</v>
      </c>
      <c r="L14" s="14">
        <v>12</v>
      </c>
      <c r="M14" s="14">
        <v>29</v>
      </c>
      <c r="N14" s="14">
        <v>96</v>
      </c>
      <c r="O14" s="14">
        <v>25</v>
      </c>
      <c r="P14" s="14">
        <v>34</v>
      </c>
      <c r="Q14" s="14">
        <v>27</v>
      </c>
      <c r="R14" s="18">
        <v>39</v>
      </c>
      <c r="S14" s="18">
        <f t="shared" si="0"/>
        <v>15</v>
      </c>
      <c r="T14" s="18">
        <f t="shared" si="1"/>
        <v>457</v>
      </c>
      <c r="U14" s="18">
        <f t="shared" si="2"/>
        <v>472</v>
      </c>
    </row>
    <row r="15" spans="1:21" ht="24" customHeight="1">
      <c r="A15" s="8">
        <v>11</v>
      </c>
      <c r="B15" s="16" t="s">
        <v>460</v>
      </c>
      <c r="C15" s="16" t="s">
        <v>461</v>
      </c>
      <c r="D15" s="16" t="s">
        <v>462</v>
      </c>
      <c r="E15" s="14">
        <v>29</v>
      </c>
      <c r="F15" s="14">
        <v>25</v>
      </c>
      <c r="G15" s="14"/>
      <c r="H15" s="14">
        <v>9</v>
      </c>
      <c r="I15" s="14"/>
      <c r="J15" s="14">
        <v>61</v>
      </c>
      <c r="K15" s="14">
        <v>94</v>
      </c>
      <c r="L15" s="14">
        <v>26</v>
      </c>
      <c r="M15" s="14">
        <v>92</v>
      </c>
      <c r="N15" s="14">
        <v>80</v>
      </c>
      <c r="O15" s="14">
        <v>42</v>
      </c>
      <c r="P15" s="14">
        <v>30</v>
      </c>
      <c r="Q15" s="14">
        <v>35</v>
      </c>
      <c r="R15" s="18">
        <v>45</v>
      </c>
      <c r="S15" s="18">
        <f t="shared" si="0"/>
        <v>63</v>
      </c>
      <c r="T15" s="18">
        <f t="shared" si="1"/>
        <v>505</v>
      </c>
      <c r="U15" s="18">
        <f t="shared" si="2"/>
        <v>568</v>
      </c>
    </row>
    <row r="16" spans="1:21" ht="21" customHeight="1">
      <c r="A16" s="8">
        <v>12</v>
      </c>
      <c r="B16" s="24" t="s">
        <v>421</v>
      </c>
      <c r="C16" s="32" t="s">
        <v>463</v>
      </c>
      <c r="D16" s="12" t="s">
        <v>464</v>
      </c>
      <c r="E16" s="14">
        <v>36</v>
      </c>
      <c r="F16" s="14">
        <v>43</v>
      </c>
      <c r="G16" s="14"/>
      <c r="H16" s="14">
        <v>43</v>
      </c>
      <c r="I16" s="14"/>
      <c r="J16" s="14">
        <v>23</v>
      </c>
      <c r="K16" s="14">
        <v>6</v>
      </c>
      <c r="L16" s="14">
        <v>19</v>
      </c>
      <c r="M16" s="14"/>
      <c r="N16" s="14"/>
      <c r="O16" s="14">
        <v>35</v>
      </c>
      <c r="P16" s="14">
        <v>49</v>
      </c>
      <c r="Q16" s="14">
        <v>21</v>
      </c>
      <c r="R16" s="18"/>
      <c r="S16" s="18">
        <f t="shared" si="0"/>
        <v>122</v>
      </c>
      <c r="T16" s="18">
        <f t="shared" si="1"/>
        <v>153</v>
      </c>
      <c r="U16" s="18">
        <f t="shared" si="2"/>
        <v>275</v>
      </c>
    </row>
    <row r="17" spans="1:21" ht="21.75" customHeight="1">
      <c r="A17" s="8">
        <v>13</v>
      </c>
      <c r="B17" s="16" t="s">
        <v>465</v>
      </c>
      <c r="C17" s="16" t="s">
        <v>466</v>
      </c>
      <c r="D17" s="16" t="s">
        <v>467</v>
      </c>
      <c r="E17" s="14">
        <v>46</v>
      </c>
      <c r="F17" s="14">
        <v>45</v>
      </c>
      <c r="G17" s="14"/>
      <c r="H17" s="14">
        <v>35</v>
      </c>
      <c r="I17" s="14"/>
      <c r="J17" s="14">
        <v>19</v>
      </c>
      <c r="K17" s="14">
        <v>56</v>
      </c>
      <c r="L17" s="14">
        <v>23</v>
      </c>
      <c r="M17" s="14">
        <v>44</v>
      </c>
      <c r="N17" s="14">
        <v>17</v>
      </c>
      <c r="O17" s="14">
        <v>45</v>
      </c>
      <c r="P17" s="14">
        <v>60</v>
      </c>
      <c r="Q17" s="14">
        <v>72</v>
      </c>
      <c r="R17" s="18">
        <v>66</v>
      </c>
      <c r="S17" s="18">
        <f t="shared" si="0"/>
        <v>126</v>
      </c>
      <c r="T17" s="18">
        <f t="shared" si="1"/>
        <v>402</v>
      </c>
      <c r="U17" s="18">
        <f t="shared" si="2"/>
        <v>528</v>
      </c>
    </row>
    <row r="18" spans="1:21" ht="21" customHeight="1">
      <c r="A18" s="8">
        <v>14</v>
      </c>
      <c r="B18" s="16" t="s">
        <v>468</v>
      </c>
      <c r="C18" s="16" t="s">
        <v>469</v>
      </c>
      <c r="D18" s="16" t="s">
        <v>470</v>
      </c>
      <c r="E18" s="14">
        <v>163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8"/>
      <c r="S18" s="18">
        <f t="shared" si="0"/>
        <v>163</v>
      </c>
      <c r="T18" s="18">
        <f t="shared" si="1"/>
        <v>0</v>
      </c>
      <c r="U18" s="18">
        <f t="shared" si="2"/>
        <v>163</v>
      </c>
    </row>
    <row r="19" spans="1:21" ht="21" customHeight="1">
      <c r="A19" s="8">
        <v>15</v>
      </c>
      <c r="B19" s="33" t="s">
        <v>471</v>
      </c>
      <c r="C19" s="34" t="s">
        <v>472</v>
      </c>
      <c r="D19" s="33" t="s">
        <v>473</v>
      </c>
      <c r="E19" s="14"/>
      <c r="F19" s="14">
        <v>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8"/>
      <c r="S19" s="18">
        <f t="shared" si="0"/>
        <v>2</v>
      </c>
      <c r="T19" s="18">
        <f t="shared" si="1"/>
        <v>0</v>
      </c>
      <c r="U19" s="18">
        <f t="shared" si="2"/>
        <v>2</v>
      </c>
    </row>
    <row r="20" spans="1:21" ht="19.5" customHeight="1">
      <c r="A20" s="8">
        <v>16</v>
      </c>
      <c r="B20" s="16" t="s">
        <v>474</v>
      </c>
      <c r="C20" s="16" t="s">
        <v>457</v>
      </c>
      <c r="D20" s="16" t="s">
        <v>475</v>
      </c>
      <c r="E20" s="14">
        <v>2</v>
      </c>
      <c r="F20" s="14">
        <v>2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18">
        <f t="shared" si="0"/>
        <v>4</v>
      </c>
      <c r="T20" s="18">
        <f t="shared" si="1"/>
        <v>0</v>
      </c>
      <c r="U20" s="18">
        <f t="shared" si="2"/>
        <v>4</v>
      </c>
    </row>
    <row r="21" spans="1:21" ht="24" customHeight="1">
      <c r="A21" s="8">
        <v>17</v>
      </c>
      <c r="B21" s="16" t="s">
        <v>476</v>
      </c>
      <c r="C21" s="16" t="s">
        <v>457</v>
      </c>
      <c r="D21" s="16" t="s">
        <v>477</v>
      </c>
      <c r="E21" s="14"/>
      <c r="F21" s="14">
        <v>2</v>
      </c>
      <c r="G21" s="14"/>
      <c r="H21" s="14">
        <v>2</v>
      </c>
      <c r="I21" s="14"/>
      <c r="J21" s="14">
        <v>31</v>
      </c>
      <c r="K21" s="14">
        <v>32</v>
      </c>
      <c r="L21" s="14">
        <v>1</v>
      </c>
      <c r="M21" s="14">
        <v>22</v>
      </c>
      <c r="N21" s="14">
        <v>20</v>
      </c>
      <c r="O21" s="14">
        <v>26</v>
      </c>
      <c r="P21" s="14">
        <v>9</v>
      </c>
      <c r="Q21" s="14">
        <v>11</v>
      </c>
      <c r="R21" s="18">
        <v>6</v>
      </c>
      <c r="S21" s="18">
        <f t="shared" si="0"/>
        <v>4</v>
      </c>
      <c r="T21" s="18">
        <f t="shared" si="1"/>
        <v>158</v>
      </c>
      <c r="U21" s="18">
        <f t="shared" si="2"/>
        <v>162</v>
      </c>
    </row>
    <row r="22" spans="1:21" ht="18.75" customHeight="1">
      <c r="A22" s="8">
        <v>18</v>
      </c>
      <c r="B22" s="16" t="s">
        <v>478</v>
      </c>
      <c r="C22" s="16" t="s">
        <v>479</v>
      </c>
      <c r="D22" s="16" t="s">
        <v>480</v>
      </c>
      <c r="E22" s="14"/>
      <c r="F22" s="14"/>
      <c r="G22" s="14"/>
      <c r="H22" s="14">
        <v>2</v>
      </c>
      <c r="I22" s="14"/>
      <c r="J22" s="14">
        <v>2</v>
      </c>
      <c r="K22" s="14"/>
      <c r="L22" s="14"/>
      <c r="M22" s="14"/>
      <c r="N22" s="14"/>
      <c r="O22" s="14"/>
      <c r="P22" s="14"/>
      <c r="Q22" s="14"/>
      <c r="R22" s="18"/>
      <c r="S22" s="18">
        <f t="shared" si="0"/>
        <v>2</v>
      </c>
      <c r="T22" s="18">
        <f t="shared" si="1"/>
        <v>2</v>
      </c>
      <c r="U22" s="18">
        <f t="shared" si="2"/>
        <v>4</v>
      </c>
    </row>
    <row r="23" spans="1:21" ht="18.75" customHeight="1">
      <c r="A23" s="8">
        <v>19</v>
      </c>
      <c r="B23" s="12" t="s">
        <v>481</v>
      </c>
      <c r="C23" s="12" t="s">
        <v>472</v>
      </c>
      <c r="D23" s="12" t="s">
        <v>482</v>
      </c>
      <c r="E23" s="14">
        <v>27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8"/>
      <c r="S23" s="18">
        <f t="shared" si="0"/>
        <v>27</v>
      </c>
      <c r="T23" s="18">
        <f t="shared" si="1"/>
        <v>0</v>
      </c>
      <c r="U23" s="18">
        <f t="shared" si="2"/>
        <v>27</v>
      </c>
    </row>
    <row r="24" spans="1:21" ht="18.75" customHeight="1">
      <c r="A24" s="8">
        <v>20</v>
      </c>
      <c r="B24" s="12" t="s">
        <v>483</v>
      </c>
      <c r="C24" s="12" t="s">
        <v>472</v>
      </c>
      <c r="D24" s="12" t="s">
        <v>484</v>
      </c>
      <c r="E24" s="14"/>
      <c r="F24" s="14">
        <v>8</v>
      </c>
      <c r="G24" s="14"/>
      <c r="H24" s="14">
        <v>16</v>
      </c>
      <c r="I24" s="14"/>
      <c r="J24" s="14"/>
      <c r="K24" s="14"/>
      <c r="L24" s="14"/>
      <c r="M24" s="14"/>
      <c r="N24" s="14"/>
      <c r="O24" s="14">
        <v>25</v>
      </c>
      <c r="P24" s="14"/>
      <c r="Q24" s="14">
        <v>3</v>
      </c>
      <c r="R24" s="18"/>
      <c r="S24" s="18">
        <f t="shared" si="0"/>
        <v>24</v>
      </c>
      <c r="T24" s="18">
        <f t="shared" si="1"/>
        <v>28</v>
      </c>
      <c r="U24" s="18">
        <f t="shared" si="2"/>
        <v>52</v>
      </c>
    </row>
    <row r="25" spans="1:21" ht="19.5" customHeight="1">
      <c r="A25" s="8">
        <v>21</v>
      </c>
      <c r="B25" s="12" t="s">
        <v>485</v>
      </c>
      <c r="C25" s="12" t="s">
        <v>472</v>
      </c>
      <c r="D25" s="12" t="s">
        <v>486</v>
      </c>
      <c r="E25" s="14">
        <v>21</v>
      </c>
      <c r="F25" s="14"/>
      <c r="G25" s="14"/>
      <c r="H25" s="14"/>
      <c r="I25" s="14"/>
      <c r="J25" s="14"/>
      <c r="K25" s="14"/>
      <c r="L25" s="14"/>
      <c r="M25" s="14"/>
      <c r="N25" s="14"/>
      <c r="O25" s="14">
        <v>5</v>
      </c>
      <c r="P25" s="14">
        <v>40</v>
      </c>
      <c r="Q25" s="14">
        <v>26</v>
      </c>
      <c r="R25" s="18">
        <v>30</v>
      </c>
      <c r="S25" s="18">
        <f t="shared" si="0"/>
        <v>21</v>
      </c>
      <c r="T25" s="18">
        <f t="shared" si="1"/>
        <v>101</v>
      </c>
      <c r="U25" s="18">
        <f t="shared" si="2"/>
        <v>122</v>
      </c>
    </row>
    <row r="26" spans="1:21" ht="21" customHeight="1">
      <c r="A26" s="8">
        <v>22</v>
      </c>
      <c r="B26" s="12" t="s">
        <v>487</v>
      </c>
      <c r="C26" s="12" t="s">
        <v>472</v>
      </c>
      <c r="D26" s="12" t="s">
        <v>488</v>
      </c>
      <c r="E26" s="14">
        <v>43</v>
      </c>
      <c r="F26" s="14">
        <v>15</v>
      </c>
      <c r="G26" s="14"/>
      <c r="H26" s="14">
        <v>3</v>
      </c>
      <c r="I26" s="14"/>
      <c r="J26" s="14">
        <v>48</v>
      </c>
      <c r="K26" s="14">
        <v>58</v>
      </c>
      <c r="L26" s="14">
        <v>40</v>
      </c>
      <c r="M26" s="14">
        <v>81</v>
      </c>
      <c r="N26" s="14">
        <v>85</v>
      </c>
      <c r="O26" s="14">
        <v>70</v>
      </c>
      <c r="P26" s="14">
        <v>57</v>
      </c>
      <c r="Q26" s="14">
        <v>38</v>
      </c>
      <c r="R26" s="18">
        <v>41</v>
      </c>
      <c r="S26" s="18">
        <f t="shared" si="0"/>
        <v>61</v>
      </c>
      <c r="T26" s="18">
        <f t="shared" si="1"/>
        <v>518</v>
      </c>
      <c r="U26" s="18">
        <f t="shared" si="2"/>
        <v>579</v>
      </c>
    </row>
    <row r="27" spans="1:21" ht="21" customHeight="1">
      <c r="A27" s="8">
        <v>23</v>
      </c>
      <c r="B27" s="12" t="s">
        <v>489</v>
      </c>
      <c r="C27" s="12" t="s">
        <v>440</v>
      </c>
      <c r="D27" s="12" t="s">
        <v>490</v>
      </c>
      <c r="E27" s="14">
        <v>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8"/>
      <c r="S27" s="18">
        <f t="shared" si="0"/>
        <v>5</v>
      </c>
      <c r="T27" s="18">
        <f t="shared" si="1"/>
        <v>0</v>
      </c>
      <c r="U27" s="18">
        <f t="shared" si="2"/>
        <v>5</v>
      </c>
    </row>
    <row r="28" spans="1:21" ht="21" customHeight="1">
      <c r="A28" s="8">
        <v>24</v>
      </c>
      <c r="B28" s="12" t="s">
        <v>491</v>
      </c>
      <c r="C28" s="12" t="s">
        <v>492</v>
      </c>
      <c r="D28" s="12" t="s">
        <v>493</v>
      </c>
      <c r="E28" s="14">
        <v>205</v>
      </c>
      <c r="F28" s="14"/>
      <c r="G28" s="14"/>
      <c r="H28" s="14">
        <v>3</v>
      </c>
      <c r="I28" s="14"/>
      <c r="J28" s="14">
        <v>4</v>
      </c>
      <c r="K28" s="14"/>
      <c r="L28" s="14">
        <v>4</v>
      </c>
      <c r="M28" s="14">
        <v>56</v>
      </c>
      <c r="N28" s="14">
        <v>89</v>
      </c>
      <c r="O28" s="14">
        <v>149</v>
      </c>
      <c r="P28" s="14">
        <v>191</v>
      </c>
      <c r="Q28" s="14">
        <v>161</v>
      </c>
      <c r="R28" s="18">
        <v>225</v>
      </c>
      <c r="S28" s="18">
        <f t="shared" si="0"/>
        <v>208</v>
      </c>
      <c r="T28" s="18">
        <f t="shared" si="1"/>
        <v>879</v>
      </c>
      <c r="U28" s="18">
        <f t="shared" si="2"/>
        <v>1087</v>
      </c>
    </row>
    <row r="29" spans="1:21" ht="24" customHeight="1">
      <c r="A29" s="8">
        <v>25</v>
      </c>
      <c r="B29" s="12" t="s">
        <v>494</v>
      </c>
      <c r="C29" s="12" t="s">
        <v>469</v>
      </c>
      <c r="D29" s="12" t="s">
        <v>495</v>
      </c>
      <c r="E29" s="14"/>
      <c r="F29" s="14"/>
      <c r="G29" s="14"/>
      <c r="H29" s="14"/>
      <c r="I29" s="14"/>
      <c r="J29" s="14">
        <v>34</v>
      </c>
      <c r="K29" s="14">
        <v>42</v>
      </c>
      <c r="L29" s="14">
        <v>57</v>
      </c>
      <c r="M29" s="14">
        <v>60</v>
      </c>
      <c r="N29" s="14">
        <v>65</v>
      </c>
      <c r="O29" s="14">
        <v>65</v>
      </c>
      <c r="P29" s="14">
        <v>89</v>
      </c>
      <c r="Q29" s="14">
        <v>40</v>
      </c>
      <c r="R29" s="18">
        <v>45</v>
      </c>
      <c r="S29" s="18">
        <f t="shared" si="0"/>
        <v>0</v>
      </c>
      <c r="T29" s="18">
        <f t="shared" si="1"/>
        <v>497</v>
      </c>
      <c r="U29" s="18">
        <f t="shared" si="2"/>
        <v>497</v>
      </c>
    </row>
    <row r="30" spans="1:21" ht="21" customHeight="1">
      <c r="A30" s="8">
        <v>26</v>
      </c>
      <c r="B30" s="12" t="s">
        <v>496</v>
      </c>
      <c r="C30" s="12" t="s">
        <v>469</v>
      </c>
      <c r="D30" s="12" t="s">
        <v>497</v>
      </c>
      <c r="E30" s="14">
        <v>10</v>
      </c>
      <c r="F30" s="14"/>
      <c r="G30" s="14"/>
      <c r="H30" s="14">
        <v>15</v>
      </c>
      <c r="I30" s="14"/>
      <c r="J30" s="14">
        <v>43</v>
      </c>
      <c r="K30" s="14">
        <v>64</v>
      </c>
      <c r="L30" s="14">
        <v>54</v>
      </c>
      <c r="M30" s="14">
        <v>70</v>
      </c>
      <c r="N30" s="14">
        <v>77</v>
      </c>
      <c r="O30" s="14">
        <v>38</v>
      </c>
      <c r="P30" s="14">
        <v>94</v>
      </c>
      <c r="Q30" s="14">
        <v>60</v>
      </c>
      <c r="R30" s="18">
        <v>43</v>
      </c>
      <c r="S30" s="18">
        <f t="shared" si="0"/>
        <v>25</v>
      </c>
      <c r="T30" s="18">
        <f t="shared" si="1"/>
        <v>543</v>
      </c>
      <c r="U30" s="18">
        <f t="shared" si="2"/>
        <v>568</v>
      </c>
    </row>
    <row r="31" spans="1:21" ht="21" customHeight="1">
      <c r="A31" s="8">
        <v>27</v>
      </c>
      <c r="B31" s="12" t="s">
        <v>498</v>
      </c>
      <c r="C31" s="12" t="s">
        <v>472</v>
      </c>
      <c r="D31" s="12" t="s">
        <v>499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v>7</v>
      </c>
      <c r="P31" s="14">
        <v>26</v>
      </c>
      <c r="Q31" s="14">
        <v>16</v>
      </c>
      <c r="R31" s="18">
        <v>12</v>
      </c>
      <c r="S31" s="18">
        <f t="shared" si="0"/>
        <v>0</v>
      </c>
      <c r="T31" s="18">
        <f t="shared" si="1"/>
        <v>61</v>
      </c>
      <c r="U31" s="18">
        <f t="shared" si="2"/>
        <v>61</v>
      </c>
    </row>
    <row r="32" spans="1:21" ht="19.5" customHeight="1">
      <c r="A32" s="8">
        <v>28</v>
      </c>
      <c r="B32" s="12" t="s">
        <v>500</v>
      </c>
      <c r="C32" s="12" t="s">
        <v>472</v>
      </c>
      <c r="D32" s="12" t="s">
        <v>501</v>
      </c>
      <c r="E32" s="14">
        <v>24</v>
      </c>
      <c r="F32" s="14"/>
      <c r="G32" s="14"/>
      <c r="H32" s="14"/>
      <c r="I32" s="14"/>
      <c r="J32" s="14">
        <v>15</v>
      </c>
      <c r="K32" s="14">
        <v>4</v>
      </c>
      <c r="L32" s="14">
        <v>26</v>
      </c>
      <c r="M32" s="14">
        <v>11</v>
      </c>
      <c r="N32" s="14">
        <v>33</v>
      </c>
      <c r="O32" s="14">
        <v>20</v>
      </c>
      <c r="P32" s="14">
        <v>42</v>
      </c>
      <c r="Q32" s="14">
        <v>49</v>
      </c>
      <c r="R32" s="18">
        <v>53</v>
      </c>
      <c r="S32" s="18">
        <f t="shared" si="0"/>
        <v>24</v>
      </c>
      <c r="T32" s="18">
        <f t="shared" si="1"/>
        <v>253</v>
      </c>
      <c r="U32" s="18">
        <f t="shared" si="2"/>
        <v>277</v>
      </c>
    </row>
    <row r="33" spans="1:21" ht="19.5" customHeight="1">
      <c r="A33" s="8">
        <v>29</v>
      </c>
      <c r="B33" s="12" t="s">
        <v>502</v>
      </c>
      <c r="C33" s="12" t="s">
        <v>472</v>
      </c>
      <c r="D33" s="12" t="s">
        <v>503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v>11</v>
      </c>
      <c r="P33" s="14">
        <v>15</v>
      </c>
      <c r="Q33" s="14">
        <v>8</v>
      </c>
      <c r="R33" s="18"/>
      <c r="S33" s="18">
        <f t="shared" si="0"/>
        <v>0</v>
      </c>
      <c r="T33" s="18">
        <f t="shared" si="1"/>
        <v>34</v>
      </c>
      <c r="U33" s="18">
        <f t="shared" si="2"/>
        <v>34</v>
      </c>
    </row>
    <row r="34" spans="1:21" ht="22.5" customHeight="1">
      <c r="A34" s="8">
        <v>30</v>
      </c>
      <c r="B34" s="12" t="s">
        <v>504</v>
      </c>
      <c r="C34" s="12" t="s">
        <v>463</v>
      </c>
      <c r="D34" s="12" t="s">
        <v>505</v>
      </c>
      <c r="E34" s="14">
        <v>5</v>
      </c>
      <c r="F34" s="14">
        <v>3</v>
      </c>
      <c r="G34" s="14"/>
      <c r="H34" s="14">
        <v>7</v>
      </c>
      <c r="I34" s="14"/>
      <c r="J34" s="14">
        <v>40</v>
      </c>
      <c r="K34" s="14">
        <v>115</v>
      </c>
      <c r="L34" s="14">
        <v>67</v>
      </c>
      <c r="M34" s="14">
        <v>109</v>
      </c>
      <c r="N34" s="14">
        <v>117</v>
      </c>
      <c r="O34" s="14">
        <v>53</v>
      </c>
      <c r="P34" s="14">
        <v>87</v>
      </c>
      <c r="Q34" s="14">
        <v>48</v>
      </c>
      <c r="R34" s="18">
        <v>60</v>
      </c>
      <c r="S34" s="18">
        <f t="shared" si="0"/>
        <v>15</v>
      </c>
      <c r="T34" s="18">
        <f t="shared" si="1"/>
        <v>696</v>
      </c>
      <c r="U34" s="18">
        <f t="shared" si="2"/>
        <v>711</v>
      </c>
    </row>
    <row r="35" spans="1:21" ht="21.75" customHeight="1">
      <c r="A35" s="8">
        <v>31</v>
      </c>
      <c r="B35" s="12" t="s">
        <v>506</v>
      </c>
      <c r="C35" s="12" t="s">
        <v>507</v>
      </c>
      <c r="D35" s="12" t="s">
        <v>508</v>
      </c>
      <c r="E35" s="14">
        <v>288</v>
      </c>
      <c r="F35" s="14">
        <v>80</v>
      </c>
      <c r="G35" s="14">
        <v>36</v>
      </c>
      <c r="H35" s="14">
        <v>42</v>
      </c>
      <c r="I35" s="14">
        <v>26</v>
      </c>
      <c r="J35" s="14">
        <v>20</v>
      </c>
      <c r="K35" s="14">
        <v>14</v>
      </c>
      <c r="L35" s="14"/>
      <c r="M35" s="14">
        <v>2</v>
      </c>
      <c r="N35" s="14">
        <v>1</v>
      </c>
      <c r="O35" s="14">
        <v>29</v>
      </c>
      <c r="P35" s="14">
        <v>77</v>
      </c>
      <c r="Q35" s="14"/>
      <c r="R35" s="18">
        <v>60</v>
      </c>
      <c r="S35" s="18">
        <f t="shared" si="0"/>
        <v>410</v>
      </c>
      <c r="T35" s="18">
        <f t="shared" si="1"/>
        <v>265</v>
      </c>
      <c r="U35" s="18">
        <f t="shared" si="2"/>
        <v>675</v>
      </c>
    </row>
    <row r="36" spans="1:21" ht="18.75" customHeight="1">
      <c r="A36" s="8">
        <v>32</v>
      </c>
      <c r="B36" s="12" t="s">
        <v>509</v>
      </c>
      <c r="C36" s="12" t="s">
        <v>510</v>
      </c>
      <c r="D36" s="12" t="s">
        <v>154</v>
      </c>
      <c r="E36" s="14">
        <v>202</v>
      </c>
      <c r="F36" s="14">
        <v>13</v>
      </c>
      <c r="G36" s="14">
        <v>44</v>
      </c>
      <c r="H36" s="14">
        <v>57</v>
      </c>
      <c r="I36" s="14"/>
      <c r="J36" s="14">
        <v>180</v>
      </c>
      <c r="K36" s="14">
        <v>295</v>
      </c>
      <c r="L36" s="14">
        <v>182</v>
      </c>
      <c r="M36" s="14">
        <v>263</v>
      </c>
      <c r="N36" s="14">
        <v>371</v>
      </c>
      <c r="O36" s="14">
        <v>591</v>
      </c>
      <c r="P36" s="14">
        <v>598</v>
      </c>
      <c r="Q36" s="14">
        <v>655</v>
      </c>
      <c r="R36" s="18">
        <v>1645</v>
      </c>
      <c r="S36" s="18">
        <f t="shared" si="0"/>
        <v>272</v>
      </c>
      <c r="T36" s="18">
        <f t="shared" si="1"/>
        <v>4824</v>
      </c>
      <c r="U36" s="18">
        <f t="shared" si="2"/>
        <v>5096</v>
      </c>
    </row>
    <row r="37" spans="1:21" ht="19.5" customHeight="1">
      <c r="A37" s="8">
        <v>33</v>
      </c>
      <c r="B37" s="12" t="s">
        <v>511</v>
      </c>
      <c r="C37" s="12" t="s">
        <v>440</v>
      </c>
      <c r="D37" s="12" t="s">
        <v>512</v>
      </c>
      <c r="E37" s="14">
        <v>2</v>
      </c>
      <c r="F37" s="14">
        <v>1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8"/>
      <c r="S37" s="18">
        <f t="shared" si="0"/>
        <v>3</v>
      </c>
      <c r="T37" s="18">
        <f t="shared" si="1"/>
        <v>0</v>
      </c>
      <c r="U37" s="18">
        <f t="shared" si="2"/>
        <v>3</v>
      </c>
    </row>
    <row r="38" spans="1:21" ht="18.75" customHeight="1">
      <c r="A38" s="8">
        <v>34</v>
      </c>
      <c r="B38" s="12" t="s">
        <v>513</v>
      </c>
      <c r="C38" s="12" t="s">
        <v>440</v>
      </c>
      <c r="D38" s="12" t="s">
        <v>514</v>
      </c>
      <c r="E38" s="14">
        <v>17</v>
      </c>
      <c r="F38" s="14">
        <v>17</v>
      </c>
      <c r="G38" s="14"/>
      <c r="H38" s="14">
        <v>5</v>
      </c>
      <c r="I38" s="14"/>
      <c r="J38" s="14"/>
      <c r="K38" s="14"/>
      <c r="L38" s="14"/>
      <c r="M38" s="14"/>
      <c r="N38" s="14"/>
      <c r="O38" s="14"/>
      <c r="P38" s="14"/>
      <c r="Q38" s="14"/>
      <c r="R38" s="18"/>
      <c r="S38" s="18">
        <f t="shared" si="0"/>
        <v>39</v>
      </c>
      <c r="T38" s="18">
        <f t="shared" si="1"/>
        <v>0</v>
      </c>
      <c r="U38" s="18">
        <f t="shared" si="2"/>
        <v>39</v>
      </c>
    </row>
    <row r="39" spans="1:21" ht="21.75" customHeight="1">
      <c r="A39" s="8">
        <v>35</v>
      </c>
      <c r="B39" s="24" t="s">
        <v>515</v>
      </c>
      <c r="C39" s="24" t="s">
        <v>448</v>
      </c>
      <c r="D39" s="12" t="s">
        <v>516</v>
      </c>
      <c r="E39" s="14"/>
      <c r="F39" s="14">
        <v>14</v>
      </c>
      <c r="G39" s="14"/>
      <c r="H39" s="14">
        <v>27</v>
      </c>
      <c r="I39" s="14"/>
      <c r="J39" s="14">
        <v>8</v>
      </c>
      <c r="K39" s="14">
        <v>6</v>
      </c>
      <c r="L39" s="14">
        <v>10</v>
      </c>
      <c r="M39" s="14">
        <v>18</v>
      </c>
      <c r="N39" s="14">
        <v>6</v>
      </c>
      <c r="O39" s="14">
        <v>5</v>
      </c>
      <c r="P39" s="14"/>
      <c r="Q39" s="14">
        <v>7</v>
      </c>
      <c r="R39" s="18">
        <v>12</v>
      </c>
      <c r="S39" s="18">
        <f t="shared" si="0"/>
        <v>41</v>
      </c>
      <c r="T39" s="18">
        <f t="shared" si="1"/>
        <v>72</v>
      </c>
      <c r="U39" s="18">
        <f t="shared" si="2"/>
        <v>113</v>
      </c>
    </row>
    <row r="40" spans="1:21" ht="21.75" customHeight="1">
      <c r="A40" s="8">
        <v>36</v>
      </c>
      <c r="B40" s="24" t="s">
        <v>517</v>
      </c>
      <c r="C40" s="24" t="s">
        <v>472</v>
      </c>
      <c r="D40" s="12" t="s">
        <v>518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>
        <v>19</v>
      </c>
      <c r="Q40" s="14">
        <v>47</v>
      </c>
      <c r="R40" s="18">
        <v>7</v>
      </c>
      <c r="S40" s="18">
        <f t="shared" si="0"/>
        <v>0</v>
      </c>
      <c r="T40" s="18">
        <f t="shared" si="1"/>
        <v>73</v>
      </c>
      <c r="U40" s="18">
        <f t="shared" si="2"/>
        <v>73</v>
      </c>
    </row>
    <row r="41" spans="1:21" ht="21.75" customHeight="1">
      <c r="A41" s="8">
        <v>37</v>
      </c>
      <c r="B41" s="24" t="s">
        <v>519</v>
      </c>
      <c r="C41" s="24" t="s">
        <v>520</v>
      </c>
      <c r="D41" s="12" t="s">
        <v>521</v>
      </c>
      <c r="E41" s="14"/>
      <c r="F41" s="14"/>
      <c r="G41" s="14"/>
      <c r="H41" s="14"/>
      <c r="I41" s="14"/>
      <c r="J41" s="14"/>
      <c r="K41" s="14"/>
      <c r="L41" s="14"/>
      <c r="M41" s="14">
        <v>3</v>
      </c>
      <c r="N41" s="14"/>
      <c r="O41" s="14">
        <v>22</v>
      </c>
      <c r="P41" s="14">
        <v>44</v>
      </c>
      <c r="Q41" s="14">
        <v>6</v>
      </c>
      <c r="R41" s="18">
        <v>14</v>
      </c>
      <c r="S41" s="18">
        <f t="shared" si="0"/>
        <v>0</v>
      </c>
      <c r="T41" s="18">
        <f t="shared" si="1"/>
        <v>89</v>
      </c>
      <c r="U41" s="18">
        <f t="shared" si="2"/>
        <v>89</v>
      </c>
    </row>
    <row r="42" spans="1:21" ht="21.75" customHeight="1">
      <c r="A42" s="8">
        <v>38</v>
      </c>
      <c r="B42" s="24" t="s">
        <v>522</v>
      </c>
      <c r="C42" s="24" t="s">
        <v>457</v>
      </c>
      <c r="D42" s="12" t="s">
        <v>523</v>
      </c>
      <c r="E42" s="14"/>
      <c r="F42" s="14"/>
      <c r="G42" s="14"/>
      <c r="H42" s="14"/>
      <c r="I42" s="14"/>
      <c r="J42" s="14"/>
      <c r="K42" s="14"/>
      <c r="L42" s="14">
        <v>2</v>
      </c>
      <c r="M42" s="14">
        <v>6</v>
      </c>
      <c r="N42" s="14">
        <v>10</v>
      </c>
      <c r="O42" s="14">
        <v>16</v>
      </c>
      <c r="P42" s="14">
        <v>10</v>
      </c>
      <c r="Q42" s="14"/>
      <c r="R42" s="18">
        <v>8</v>
      </c>
      <c r="S42" s="18">
        <f t="shared" si="0"/>
        <v>0</v>
      </c>
      <c r="T42" s="18">
        <f t="shared" si="1"/>
        <v>52</v>
      </c>
      <c r="U42" s="18">
        <f t="shared" si="2"/>
        <v>52</v>
      </c>
    </row>
    <row r="43" spans="1:21" ht="21.75" customHeight="1">
      <c r="A43" s="8">
        <v>39</v>
      </c>
      <c r="B43" s="24" t="s">
        <v>524</v>
      </c>
      <c r="C43" s="24" t="s">
        <v>525</v>
      </c>
      <c r="D43" s="12" t="s">
        <v>526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v>4</v>
      </c>
      <c r="Q43" s="14">
        <v>8</v>
      </c>
      <c r="R43" s="18">
        <v>17</v>
      </c>
      <c r="S43" s="18">
        <f t="shared" si="0"/>
        <v>0</v>
      </c>
      <c r="T43" s="18">
        <f t="shared" si="1"/>
        <v>29</v>
      </c>
      <c r="U43" s="18">
        <f t="shared" si="2"/>
        <v>29</v>
      </c>
    </row>
    <row r="44" spans="1:21" ht="21.75" customHeight="1">
      <c r="A44" s="8">
        <v>40</v>
      </c>
      <c r="B44" s="24" t="s">
        <v>527</v>
      </c>
      <c r="C44" s="24" t="s">
        <v>472</v>
      </c>
      <c r="D44" s="12" t="s">
        <v>528</v>
      </c>
      <c r="E44" s="14"/>
      <c r="F44" s="14"/>
      <c r="G44" s="14"/>
      <c r="H44" s="14"/>
      <c r="I44" s="14"/>
      <c r="J44" s="14"/>
      <c r="K44" s="14"/>
      <c r="L44" s="14"/>
      <c r="M44" s="14"/>
      <c r="N44" s="14">
        <v>7</v>
      </c>
      <c r="O44" s="14">
        <v>4</v>
      </c>
      <c r="P44" s="14">
        <v>4</v>
      </c>
      <c r="Q44" s="14">
        <v>19</v>
      </c>
      <c r="R44" s="18">
        <v>4</v>
      </c>
      <c r="S44" s="18">
        <f t="shared" si="0"/>
        <v>0</v>
      </c>
      <c r="T44" s="18">
        <f t="shared" si="1"/>
        <v>38</v>
      </c>
      <c r="U44" s="18">
        <f t="shared" si="2"/>
        <v>38</v>
      </c>
    </row>
    <row r="45" spans="1:21" ht="21.75" customHeight="1">
      <c r="A45" s="8">
        <v>41</v>
      </c>
      <c r="B45" s="24" t="s">
        <v>529</v>
      </c>
      <c r="C45" s="24" t="s">
        <v>454</v>
      </c>
      <c r="D45" s="12" t="s">
        <v>530</v>
      </c>
      <c r="E45" s="14"/>
      <c r="F45" s="14"/>
      <c r="G45" s="14"/>
      <c r="H45" s="14"/>
      <c r="I45" s="14"/>
      <c r="J45" s="14"/>
      <c r="K45" s="14"/>
      <c r="L45" s="14"/>
      <c r="M45" s="14"/>
      <c r="N45" s="14">
        <v>5</v>
      </c>
      <c r="O45" s="14"/>
      <c r="P45" s="14"/>
      <c r="Q45" s="14"/>
      <c r="R45" s="18"/>
      <c r="S45" s="18">
        <f t="shared" si="0"/>
        <v>0</v>
      </c>
      <c r="T45" s="18">
        <f t="shared" si="1"/>
        <v>5</v>
      </c>
      <c r="U45" s="18">
        <f t="shared" si="2"/>
        <v>5</v>
      </c>
    </row>
    <row r="46" spans="1:21" ht="21.75" customHeight="1">
      <c r="A46" s="8" t="s">
        <v>531</v>
      </c>
      <c r="B46" s="12" t="s">
        <v>474</v>
      </c>
      <c r="C46" s="24" t="s">
        <v>457</v>
      </c>
      <c r="D46" s="12" t="s">
        <v>475</v>
      </c>
      <c r="E46" s="14"/>
      <c r="F46" s="14"/>
      <c r="G46" s="14"/>
      <c r="H46" s="14"/>
      <c r="I46" s="14"/>
      <c r="J46" s="14"/>
      <c r="K46" s="14">
        <v>5</v>
      </c>
      <c r="L46" s="14"/>
      <c r="M46" s="14"/>
      <c r="N46" s="14"/>
      <c r="O46" s="14">
        <v>3</v>
      </c>
      <c r="P46" s="14">
        <v>16</v>
      </c>
      <c r="Q46" s="14"/>
      <c r="R46" s="18"/>
      <c r="S46" s="18">
        <f t="shared" si="0"/>
        <v>0</v>
      </c>
      <c r="T46" s="18">
        <f t="shared" si="1"/>
        <v>24</v>
      </c>
      <c r="U46" s="18">
        <f t="shared" si="2"/>
        <v>24</v>
      </c>
    </row>
    <row r="47" spans="1:21" ht="21.75" customHeight="1">
      <c r="A47" s="8">
        <v>43</v>
      </c>
      <c r="B47" s="35" t="s">
        <v>532</v>
      </c>
      <c r="C47" s="35" t="s">
        <v>533</v>
      </c>
      <c r="D47" s="35" t="s">
        <v>534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>
        <v>2</v>
      </c>
      <c r="R47" s="18">
        <v>39</v>
      </c>
      <c r="S47" s="18">
        <f t="shared" si="0"/>
        <v>0</v>
      </c>
      <c r="T47" s="18">
        <f t="shared" si="1"/>
        <v>41</v>
      </c>
      <c r="U47" s="18">
        <f t="shared" si="2"/>
        <v>41</v>
      </c>
    </row>
    <row r="48" spans="1:21" ht="25.5" customHeight="1">
      <c r="A48" s="12" t="s">
        <v>163</v>
      </c>
      <c r="B48" s="12"/>
      <c r="C48" s="12"/>
      <c r="D48" s="12"/>
      <c r="E48" s="18">
        <f aca="true" t="shared" si="3" ref="E48:I48">SUM(E5:E39)</f>
        <v>1565</v>
      </c>
      <c r="F48" s="18">
        <f t="shared" si="3"/>
        <v>739</v>
      </c>
      <c r="G48" s="18">
        <f t="shared" si="3"/>
        <v>303</v>
      </c>
      <c r="H48" s="18">
        <f t="shared" si="3"/>
        <v>564</v>
      </c>
      <c r="I48" s="18">
        <f t="shared" si="3"/>
        <v>64</v>
      </c>
      <c r="J48" s="18">
        <f>SUM(J5:J45)</f>
        <v>1030</v>
      </c>
      <c r="K48" s="18">
        <f aca="true" t="shared" si="4" ref="K48:P48">SUM(K5:K46)</f>
        <v>1231</v>
      </c>
      <c r="L48" s="18">
        <f t="shared" si="4"/>
        <v>920</v>
      </c>
      <c r="M48" s="18">
        <f t="shared" si="4"/>
        <v>1417</v>
      </c>
      <c r="N48" s="18">
        <f t="shared" si="4"/>
        <v>1714</v>
      </c>
      <c r="O48" s="18">
        <f t="shared" si="4"/>
        <v>1781</v>
      </c>
      <c r="P48" s="18">
        <f t="shared" si="4"/>
        <v>2467</v>
      </c>
      <c r="Q48" s="18">
        <f>SUM(Q5:Q47)</f>
        <v>2203</v>
      </c>
      <c r="R48" s="18">
        <f>SUM(R5:R47)</f>
        <v>3322</v>
      </c>
      <c r="S48" s="18">
        <f t="shared" si="0"/>
        <v>2868</v>
      </c>
      <c r="T48" s="18">
        <f t="shared" si="1"/>
        <v>16452</v>
      </c>
      <c r="U48" s="18">
        <f t="shared" si="2"/>
        <v>19320</v>
      </c>
    </row>
    <row r="49" spans="1:21" ht="14.25">
      <c r="A49" s="19" t="s">
        <v>90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5:21" ht="14.2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5:21" ht="14.25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5:21" ht="14.25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5:21" ht="14.25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</sheetData>
  <sheetProtection/>
  <mergeCells count="13">
    <mergeCell ref="A1:U1"/>
    <mergeCell ref="P2:U2"/>
    <mergeCell ref="E3:P3"/>
    <mergeCell ref="Q3:R3"/>
    <mergeCell ref="A48:D48"/>
    <mergeCell ref="A49:U49"/>
    <mergeCell ref="A3:A4"/>
    <mergeCell ref="B3:B4"/>
    <mergeCell ref="C3:C4"/>
    <mergeCell ref="D3:D4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34">
      <selection activeCell="A53" sqref="A53:U53"/>
    </sheetView>
  </sheetViews>
  <sheetFormatPr defaultColWidth="9.00390625" defaultRowHeight="14.25"/>
  <cols>
    <col min="1" max="1" width="3.875" style="2" customWidth="1"/>
    <col min="2" max="2" width="10.375" style="2" customWidth="1"/>
    <col min="3" max="3" width="8.00390625" style="2" customWidth="1"/>
    <col min="4" max="4" width="8.25390625" style="2" customWidth="1"/>
    <col min="5" max="21" width="7.125" style="0" customWidth="1"/>
  </cols>
  <sheetData>
    <row r="1" spans="1:21" ht="22.5">
      <c r="A1" s="3" t="s">
        <v>535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4" t="s">
        <v>45</v>
      </c>
      <c r="B2" s="4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8" t="s">
        <v>3</v>
      </c>
      <c r="B3" s="8" t="s">
        <v>46</v>
      </c>
      <c r="C3" s="8" t="s">
        <v>5</v>
      </c>
      <c r="D3" s="8" t="s">
        <v>6</v>
      </c>
      <c r="E3" s="9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8</v>
      </c>
      <c r="R3" s="9"/>
      <c r="S3" s="12" t="s">
        <v>92</v>
      </c>
      <c r="T3" s="12" t="s">
        <v>93</v>
      </c>
      <c r="U3" s="12" t="s">
        <v>11</v>
      </c>
    </row>
    <row r="4" spans="1:21" ht="30" customHeight="1">
      <c r="A4" s="8"/>
      <c r="B4" s="8"/>
      <c r="C4" s="8"/>
      <c r="D4" s="8"/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95</v>
      </c>
      <c r="R4" s="22" t="s">
        <v>96</v>
      </c>
      <c r="S4" s="12"/>
      <c r="T4" s="12"/>
      <c r="U4" s="12"/>
    </row>
    <row r="5" spans="1:21" ht="23.25" customHeight="1">
      <c r="A5" s="8">
        <v>1</v>
      </c>
      <c r="B5" s="12" t="s">
        <v>536</v>
      </c>
      <c r="C5" s="12" t="s">
        <v>537</v>
      </c>
      <c r="D5" s="12" t="s">
        <v>538</v>
      </c>
      <c r="E5" s="13"/>
      <c r="F5" s="13">
        <v>39</v>
      </c>
      <c r="G5" s="13"/>
      <c r="H5" s="13">
        <v>7</v>
      </c>
      <c r="I5" s="13"/>
      <c r="J5" s="13"/>
      <c r="K5" s="13"/>
      <c r="L5" s="13"/>
      <c r="M5" s="13"/>
      <c r="N5" s="13"/>
      <c r="O5" s="13"/>
      <c r="P5" s="13"/>
      <c r="Q5" s="13"/>
      <c r="R5" s="22"/>
      <c r="S5" s="22">
        <f>E5+F5+H5</f>
        <v>46</v>
      </c>
      <c r="T5" s="22">
        <f>G5+I5+J5+K5+L5+M5+N5+O5+P5+Q5+R5</f>
        <v>0</v>
      </c>
      <c r="U5" s="22">
        <f>S5+T5</f>
        <v>46</v>
      </c>
    </row>
    <row r="6" spans="1:21" ht="23.25" customHeight="1">
      <c r="A6" s="8">
        <v>2</v>
      </c>
      <c r="B6" s="12" t="s">
        <v>456</v>
      </c>
      <c r="C6" s="12" t="s">
        <v>539</v>
      </c>
      <c r="D6" s="12" t="s">
        <v>540</v>
      </c>
      <c r="E6" s="14">
        <v>32</v>
      </c>
      <c r="F6" s="14">
        <v>16</v>
      </c>
      <c r="G6" s="14"/>
      <c r="H6" s="14">
        <v>14</v>
      </c>
      <c r="I6" s="14"/>
      <c r="J6" s="14">
        <v>5</v>
      </c>
      <c r="K6" s="14">
        <v>2</v>
      </c>
      <c r="L6" s="14">
        <v>4</v>
      </c>
      <c r="M6" s="14">
        <v>5</v>
      </c>
      <c r="N6" s="14"/>
      <c r="O6" s="14"/>
      <c r="P6" s="14">
        <v>21</v>
      </c>
      <c r="Q6" s="14">
        <v>27</v>
      </c>
      <c r="R6" s="18">
        <v>105</v>
      </c>
      <c r="S6" s="18">
        <f aca="true" t="shared" si="0" ref="S6:S37">E6+F6+H6</f>
        <v>62</v>
      </c>
      <c r="T6" s="18">
        <f>G6+I6+J6+K6+L6+M6+N6+O6+P6+Q6+R6</f>
        <v>169</v>
      </c>
      <c r="U6" s="18">
        <f aca="true" t="shared" si="1" ref="U6:U37">S6+T6</f>
        <v>231</v>
      </c>
    </row>
    <row r="7" spans="1:21" ht="23.25" customHeight="1">
      <c r="A7" s="8">
        <v>3</v>
      </c>
      <c r="B7" s="12" t="s">
        <v>541</v>
      </c>
      <c r="C7" s="12" t="s">
        <v>539</v>
      </c>
      <c r="D7" s="12" t="s">
        <v>542</v>
      </c>
      <c r="E7" s="14">
        <v>2</v>
      </c>
      <c r="F7" s="14">
        <v>1</v>
      </c>
      <c r="G7" s="14"/>
      <c r="H7" s="18"/>
      <c r="I7" s="14"/>
      <c r="J7" s="14">
        <v>1</v>
      </c>
      <c r="K7" s="14"/>
      <c r="L7" s="14">
        <v>5</v>
      </c>
      <c r="M7" s="14"/>
      <c r="N7" s="14"/>
      <c r="O7" s="14"/>
      <c r="P7" s="14"/>
      <c r="Q7" s="14"/>
      <c r="R7" s="18"/>
      <c r="S7" s="18">
        <f t="shared" si="0"/>
        <v>3</v>
      </c>
      <c r="T7" s="18">
        <f aca="true" t="shared" si="2" ref="T7:T37">G7+I7+J7+K7+L7+M7+N7+O7+P7+Q7+R7</f>
        <v>6</v>
      </c>
      <c r="U7" s="18">
        <f t="shared" si="1"/>
        <v>9</v>
      </c>
    </row>
    <row r="8" spans="1:21" ht="23.25" customHeight="1">
      <c r="A8" s="8">
        <v>4</v>
      </c>
      <c r="B8" s="12" t="s">
        <v>543</v>
      </c>
      <c r="C8" s="12" t="s">
        <v>544</v>
      </c>
      <c r="D8" s="12" t="s">
        <v>545</v>
      </c>
      <c r="E8" s="14"/>
      <c r="F8" s="14">
        <v>1</v>
      </c>
      <c r="G8" s="14"/>
      <c r="H8" s="14"/>
      <c r="I8" s="14"/>
      <c r="J8" s="14"/>
      <c r="K8" s="14"/>
      <c r="L8" s="14"/>
      <c r="M8" s="14"/>
      <c r="N8" s="14"/>
      <c r="O8" s="14">
        <v>2</v>
      </c>
      <c r="P8" s="14">
        <v>4</v>
      </c>
      <c r="Q8" s="14">
        <v>2</v>
      </c>
      <c r="R8" s="18"/>
      <c r="S8" s="18">
        <f t="shared" si="0"/>
        <v>1</v>
      </c>
      <c r="T8" s="18">
        <f t="shared" si="2"/>
        <v>8</v>
      </c>
      <c r="U8" s="18">
        <f t="shared" si="1"/>
        <v>9</v>
      </c>
    </row>
    <row r="9" spans="1:21" ht="23.25" customHeight="1">
      <c r="A9" s="8">
        <v>5</v>
      </c>
      <c r="B9" s="12" t="s">
        <v>546</v>
      </c>
      <c r="C9" s="12" t="s">
        <v>547</v>
      </c>
      <c r="D9" s="12" t="s">
        <v>548</v>
      </c>
      <c r="E9" s="14">
        <v>25</v>
      </c>
      <c r="F9" s="14">
        <v>142</v>
      </c>
      <c r="G9" s="14">
        <v>32</v>
      </c>
      <c r="H9" s="14">
        <v>130</v>
      </c>
      <c r="I9" s="14"/>
      <c r="J9" s="14">
        <v>42</v>
      </c>
      <c r="K9" s="14">
        <v>40</v>
      </c>
      <c r="L9" s="14">
        <v>33</v>
      </c>
      <c r="M9" s="14">
        <v>32</v>
      </c>
      <c r="N9" s="14">
        <v>35</v>
      </c>
      <c r="O9" s="14">
        <v>58</v>
      </c>
      <c r="P9" s="14">
        <v>49</v>
      </c>
      <c r="Q9" s="14">
        <v>64</v>
      </c>
      <c r="R9" s="18">
        <v>40</v>
      </c>
      <c r="S9" s="18">
        <f t="shared" si="0"/>
        <v>297</v>
      </c>
      <c r="T9" s="18">
        <f t="shared" si="2"/>
        <v>425</v>
      </c>
      <c r="U9" s="18">
        <f t="shared" si="1"/>
        <v>722</v>
      </c>
    </row>
    <row r="10" spans="1:21" ht="23.25" customHeight="1">
      <c r="A10" s="8">
        <v>6</v>
      </c>
      <c r="B10" s="12" t="s">
        <v>549</v>
      </c>
      <c r="C10" s="12" t="s">
        <v>539</v>
      </c>
      <c r="D10" s="12" t="s">
        <v>550</v>
      </c>
      <c r="E10" s="14">
        <v>2</v>
      </c>
      <c r="F10" s="14">
        <v>6</v>
      </c>
      <c r="G10" s="14"/>
      <c r="H10" s="14">
        <v>1</v>
      </c>
      <c r="I10" s="14"/>
      <c r="J10" s="14">
        <v>1</v>
      </c>
      <c r="K10" s="14">
        <v>19</v>
      </c>
      <c r="L10" s="14"/>
      <c r="M10" s="14"/>
      <c r="N10" s="14"/>
      <c r="O10" s="14">
        <v>4</v>
      </c>
      <c r="P10" s="14">
        <v>4</v>
      </c>
      <c r="Q10" s="14">
        <v>17</v>
      </c>
      <c r="R10" s="18">
        <v>26</v>
      </c>
      <c r="S10" s="18">
        <f t="shared" si="0"/>
        <v>9</v>
      </c>
      <c r="T10" s="18">
        <f t="shared" si="2"/>
        <v>71</v>
      </c>
      <c r="U10" s="18">
        <f t="shared" si="1"/>
        <v>80</v>
      </c>
    </row>
    <row r="11" spans="1:21" ht="23.25" customHeight="1">
      <c r="A11" s="8">
        <v>7</v>
      </c>
      <c r="B11" s="12" t="s">
        <v>551</v>
      </c>
      <c r="C11" s="12" t="s">
        <v>552</v>
      </c>
      <c r="D11" s="12" t="s">
        <v>553</v>
      </c>
      <c r="E11" s="14">
        <v>7</v>
      </c>
      <c r="F11" s="14"/>
      <c r="G11" s="14"/>
      <c r="H11" s="14">
        <v>28</v>
      </c>
      <c r="I11" s="14"/>
      <c r="J11" s="14">
        <v>4</v>
      </c>
      <c r="K11" s="14"/>
      <c r="L11" s="14">
        <v>4</v>
      </c>
      <c r="M11" s="14"/>
      <c r="N11" s="14">
        <v>7</v>
      </c>
      <c r="O11" s="14">
        <v>25</v>
      </c>
      <c r="P11" s="14">
        <v>2</v>
      </c>
      <c r="Q11" s="14">
        <v>14</v>
      </c>
      <c r="R11" s="18">
        <v>5</v>
      </c>
      <c r="S11" s="18">
        <f t="shared" si="0"/>
        <v>35</v>
      </c>
      <c r="T11" s="18">
        <f t="shared" si="2"/>
        <v>61</v>
      </c>
      <c r="U11" s="18">
        <f t="shared" si="1"/>
        <v>96</v>
      </c>
    </row>
    <row r="12" spans="1:21" ht="23.25" customHeight="1">
      <c r="A12" s="8">
        <v>8</v>
      </c>
      <c r="B12" s="12" t="s">
        <v>554</v>
      </c>
      <c r="C12" s="12" t="s">
        <v>555</v>
      </c>
      <c r="D12" s="12" t="s">
        <v>556</v>
      </c>
      <c r="E12" s="14"/>
      <c r="F12" s="14">
        <v>2</v>
      </c>
      <c r="G12" s="14"/>
      <c r="H12" s="14"/>
      <c r="I12" s="14"/>
      <c r="J12" s="14">
        <v>6</v>
      </c>
      <c r="K12" s="14">
        <v>9</v>
      </c>
      <c r="L12" s="14">
        <v>4</v>
      </c>
      <c r="M12" s="14">
        <v>14</v>
      </c>
      <c r="N12" s="14"/>
      <c r="O12" s="14">
        <v>10</v>
      </c>
      <c r="P12" s="14"/>
      <c r="Q12" s="14">
        <v>5</v>
      </c>
      <c r="R12" s="18">
        <v>1</v>
      </c>
      <c r="S12" s="18">
        <f t="shared" si="0"/>
        <v>2</v>
      </c>
      <c r="T12" s="18">
        <f t="shared" si="2"/>
        <v>49</v>
      </c>
      <c r="U12" s="18">
        <f t="shared" si="1"/>
        <v>51</v>
      </c>
    </row>
    <row r="13" spans="1:21" ht="23.25" customHeight="1">
      <c r="A13" s="8">
        <v>9</v>
      </c>
      <c r="B13" s="12" t="s">
        <v>557</v>
      </c>
      <c r="C13" s="12" t="s">
        <v>539</v>
      </c>
      <c r="D13" s="12" t="s">
        <v>558</v>
      </c>
      <c r="E13" s="14"/>
      <c r="F13" s="14"/>
      <c r="G13" s="14"/>
      <c r="H13" s="14">
        <v>1</v>
      </c>
      <c r="I13" s="14"/>
      <c r="J13" s="14"/>
      <c r="K13" s="14"/>
      <c r="L13" s="14"/>
      <c r="M13" s="14">
        <v>3</v>
      </c>
      <c r="N13" s="14"/>
      <c r="O13" s="14"/>
      <c r="P13" s="14">
        <v>12</v>
      </c>
      <c r="Q13" s="14"/>
      <c r="R13" s="18">
        <v>13</v>
      </c>
      <c r="S13" s="18">
        <f t="shared" si="0"/>
        <v>1</v>
      </c>
      <c r="T13" s="18">
        <f t="shared" si="2"/>
        <v>28</v>
      </c>
      <c r="U13" s="18">
        <f t="shared" si="1"/>
        <v>29</v>
      </c>
    </row>
    <row r="14" spans="1:21" ht="23.25" customHeight="1">
      <c r="A14" s="8">
        <v>10</v>
      </c>
      <c r="B14" s="12" t="s">
        <v>559</v>
      </c>
      <c r="C14" s="12" t="s">
        <v>539</v>
      </c>
      <c r="D14" s="12" t="s">
        <v>560</v>
      </c>
      <c r="E14" s="14">
        <v>19</v>
      </c>
      <c r="F14" s="14"/>
      <c r="G14" s="14"/>
      <c r="H14" s="14"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18"/>
      <c r="S14" s="18">
        <f t="shared" si="0"/>
        <v>20</v>
      </c>
      <c r="T14" s="18">
        <f t="shared" si="2"/>
        <v>0</v>
      </c>
      <c r="U14" s="18">
        <f t="shared" si="1"/>
        <v>20</v>
      </c>
    </row>
    <row r="15" spans="1:21" ht="23.25" customHeight="1">
      <c r="A15" s="8">
        <v>11</v>
      </c>
      <c r="B15" s="12" t="s">
        <v>561</v>
      </c>
      <c r="C15" s="12" t="s">
        <v>562</v>
      </c>
      <c r="D15" s="12" t="s">
        <v>563</v>
      </c>
      <c r="E15" s="14">
        <v>7</v>
      </c>
      <c r="F15" s="14">
        <v>9</v>
      </c>
      <c r="G15" s="14"/>
      <c r="H15" s="14">
        <v>4</v>
      </c>
      <c r="I15" s="14"/>
      <c r="J15" s="14"/>
      <c r="K15" s="14">
        <v>2</v>
      </c>
      <c r="L15" s="14">
        <v>9</v>
      </c>
      <c r="M15" s="14">
        <v>2</v>
      </c>
      <c r="N15" s="14">
        <v>25</v>
      </c>
      <c r="O15" s="14">
        <v>3</v>
      </c>
      <c r="P15" s="14">
        <v>14</v>
      </c>
      <c r="Q15" s="14">
        <v>12</v>
      </c>
      <c r="R15" s="18">
        <v>1</v>
      </c>
      <c r="S15" s="18">
        <f t="shared" si="0"/>
        <v>20</v>
      </c>
      <c r="T15" s="18">
        <f t="shared" si="2"/>
        <v>68</v>
      </c>
      <c r="U15" s="18">
        <f t="shared" si="1"/>
        <v>88</v>
      </c>
    </row>
    <row r="16" spans="1:21" ht="23.25" customHeight="1">
      <c r="A16" s="8">
        <v>12</v>
      </c>
      <c r="B16" s="12" t="s">
        <v>564</v>
      </c>
      <c r="C16" s="12" t="s">
        <v>539</v>
      </c>
      <c r="D16" s="12" t="s">
        <v>565</v>
      </c>
      <c r="E16" s="14">
        <v>6</v>
      </c>
      <c r="F16" s="14"/>
      <c r="G16" s="14"/>
      <c r="H16" s="14">
        <v>5</v>
      </c>
      <c r="I16" s="14"/>
      <c r="J16" s="14"/>
      <c r="K16" s="14"/>
      <c r="L16" s="14"/>
      <c r="M16" s="14"/>
      <c r="N16" s="14"/>
      <c r="O16" s="14"/>
      <c r="P16" s="14">
        <v>5</v>
      </c>
      <c r="Q16" s="14">
        <v>6</v>
      </c>
      <c r="R16" s="18">
        <v>13</v>
      </c>
      <c r="S16" s="18">
        <f t="shared" si="0"/>
        <v>11</v>
      </c>
      <c r="T16" s="18">
        <f t="shared" si="2"/>
        <v>24</v>
      </c>
      <c r="U16" s="18">
        <f t="shared" si="1"/>
        <v>35</v>
      </c>
    </row>
    <row r="17" spans="1:21" ht="23.25" customHeight="1">
      <c r="A17" s="8">
        <v>13</v>
      </c>
      <c r="B17" s="12" t="s">
        <v>566</v>
      </c>
      <c r="C17" s="12" t="s">
        <v>567</v>
      </c>
      <c r="D17" s="12" t="s">
        <v>568</v>
      </c>
      <c r="E17" s="14">
        <v>15</v>
      </c>
      <c r="F17" s="14">
        <v>4</v>
      </c>
      <c r="G17" s="14"/>
      <c r="H17" s="14">
        <v>3</v>
      </c>
      <c r="I17" s="14"/>
      <c r="J17" s="14"/>
      <c r="K17" s="14"/>
      <c r="L17" s="14"/>
      <c r="M17" s="14"/>
      <c r="N17" s="14">
        <v>14</v>
      </c>
      <c r="O17" s="14"/>
      <c r="P17" s="14"/>
      <c r="Q17" s="14"/>
      <c r="R17" s="18">
        <v>33</v>
      </c>
      <c r="S17" s="18">
        <f t="shared" si="0"/>
        <v>22</v>
      </c>
      <c r="T17" s="18">
        <f t="shared" si="2"/>
        <v>47</v>
      </c>
      <c r="U17" s="18">
        <f t="shared" si="1"/>
        <v>69</v>
      </c>
    </row>
    <row r="18" spans="1:21" ht="23.25" customHeight="1">
      <c r="A18" s="8"/>
      <c r="B18" s="12" t="s">
        <v>569</v>
      </c>
      <c r="C18" s="12" t="s">
        <v>539</v>
      </c>
      <c r="D18" s="12" t="s">
        <v>570</v>
      </c>
      <c r="E18" s="14"/>
      <c r="F18" s="14">
        <v>1</v>
      </c>
      <c r="G18" s="14"/>
      <c r="H18" s="14">
        <v>55</v>
      </c>
      <c r="I18" s="14"/>
      <c r="J18" s="14">
        <v>1</v>
      </c>
      <c r="K18" s="14"/>
      <c r="L18" s="14"/>
      <c r="M18" s="14"/>
      <c r="N18" s="14"/>
      <c r="O18" s="14"/>
      <c r="P18" s="14"/>
      <c r="Q18" s="14"/>
      <c r="R18" s="18"/>
      <c r="S18" s="18">
        <f t="shared" si="0"/>
        <v>56</v>
      </c>
      <c r="T18" s="18">
        <f t="shared" si="2"/>
        <v>1</v>
      </c>
      <c r="U18" s="18">
        <f t="shared" si="1"/>
        <v>57</v>
      </c>
    </row>
    <row r="19" spans="1:21" ht="23.25" customHeight="1">
      <c r="A19" s="8">
        <v>14</v>
      </c>
      <c r="B19" s="12" t="s">
        <v>571</v>
      </c>
      <c r="C19" s="12" t="s">
        <v>539</v>
      </c>
      <c r="D19" s="12" t="s">
        <v>572</v>
      </c>
      <c r="E19" s="14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8"/>
      <c r="S19" s="18">
        <f t="shared" si="0"/>
        <v>1</v>
      </c>
      <c r="T19" s="18">
        <f t="shared" si="2"/>
        <v>0</v>
      </c>
      <c r="U19" s="18">
        <f t="shared" si="1"/>
        <v>1</v>
      </c>
    </row>
    <row r="20" spans="1:21" ht="23.25" customHeight="1">
      <c r="A20" s="8">
        <v>15</v>
      </c>
      <c r="B20" s="12" t="s">
        <v>573</v>
      </c>
      <c r="C20" s="12" t="s">
        <v>539</v>
      </c>
      <c r="D20" s="12" t="s">
        <v>574</v>
      </c>
      <c r="E20" s="14"/>
      <c r="F20" s="14"/>
      <c r="G20" s="14"/>
      <c r="H20" s="14">
        <v>2</v>
      </c>
      <c r="I20" s="14"/>
      <c r="J20" s="14"/>
      <c r="K20" s="14">
        <v>2</v>
      </c>
      <c r="L20" s="14">
        <v>1</v>
      </c>
      <c r="M20" s="14"/>
      <c r="N20" s="14"/>
      <c r="O20" s="14"/>
      <c r="P20" s="14">
        <v>7</v>
      </c>
      <c r="Q20" s="14">
        <v>8</v>
      </c>
      <c r="R20" s="18">
        <v>24</v>
      </c>
      <c r="S20" s="18">
        <f t="shared" si="0"/>
        <v>2</v>
      </c>
      <c r="T20" s="18">
        <f t="shared" si="2"/>
        <v>42</v>
      </c>
      <c r="U20" s="18">
        <f t="shared" si="1"/>
        <v>44</v>
      </c>
    </row>
    <row r="21" spans="1:21" ht="23.25" customHeight="1">
      <c r="A21" s="8">
        <v>16</v>
      </c>
      <c r="B21" s="12" t="s">
        <v>575</v>
      </c>
      <c r="C21" s="12" t="s">
        <v>576</v>
      </c>
      <c r="D21" s="12" t="s">
        <v>577</v>
      </c>
      <c r="E21" s="14"/>
      <c r="F21" s="14">
        <v>5</v>
      </c>
      <c r="G21" s="14"/>
      <c r="H21" s="14">
        <v>18</v>
      </c>
      <c r="I21" s="14"/>
      <c r="J21" s="14"/>
      <c r="K21" s="14"/>
      <c r="L21" s="14"/>
      <c r="M21" s="14"/>
      <c r="N21" s="14"/>
      <c r="O21" s="14"/>
      <c r="P21" s="14"/>
      <c r="Q21" s="14"/>
      <c r="R21" s="18"/>
      <c r="S21" s="18">
        <f t="shared" si="0"/>
        <v>23</v>
      </c>
      <c r="T21" s="18">
        <f t="shared" si="2"/>
        <v>0</v>
      </c>
      <c r="U21" s="18">
        <f t="shared" si="1"/>
        <v>23</v>
      </c>
    </row>
    <row r="22" spans="1:21" ht="23.25" customHeight="1">
      <c r="A22" s="8">
        <v>17</v>
      </c>
      <c r="B22" s="12" t="s">
        <v>578</v>
      </c>
      <c r="C22" s="12" t="s">
        <v>579</v>
      </c>
      <c r="D22" s="12" t="s">
        <v>580</v>
      </c>
      <c r="E22" s="14">
        <v>7</v>
      </c>
      <c r="F22" s="14"/>
      <c r="G22" s="14"/>
      <c r="H22" s="14"/>
      <c r="I22" s="14"/>
      <c r="J22" s="14"/>
      <c r="K22" s="14"/>
      <c r="L22" s="14"/>
      <c r="M22" s="14"/>
      <c r="N22" s="14"/>
      <c r="O22" s="14">
        <v>17</v>
      </c>
      <c r="P22" s="14"/>
      <c r="Q22" s="14"/>
      <c r="R22" s="18"/>
      <c r="S22" s="18">
        <f t="shared" si="0"/>
        <v>7</v>
      </c>
      <c r="T22" s="18">
        <f t="shared" si="2"/>
        <v>17</v>
      </c>
      <c r="U22" s="18">
        <f t="shared" si="1"/>
        <v>24</v>
      </c>
    </row>
    <row r="23" spans="1:21" ht="23.25" customHeight="1">
      <c r="A23" s="8">
        <v>18</v>
      </c>
      <c r="B23" s="12" t="s">
        <v>581</v>
      </c>
      <c r="C23" s="12" t="s">
        <v>539</v>
      </c>
      <c r="D23" s="12" t="s">
        <v>582</v>
      </c>
      <c r="E23" s="14">
        <v>1</v>
      </c>
      <c r="F23" s="14">
        <v>1</v>
      </c>
      <c r="G23" s="14"/>
      <c r="H23" s="14">
        <v>4</v>
      </c>
      <c r="I23" s="14"/>
      <c r="J23" s="14">
        <v>2</v>
      </c>
      <c r="K23" s="14"/>
      <c r="L23" s="14">
        <v>3</v>
      </c>
      <c r="M23" s="14">
        <v>6</v>
      </c>
      <c r="N23" s="14"/>
      <c r="O23" s="14"/>
      <c r="P23" s="14">
        <v>9</v>
      </c>
      <c r="Q23" s="14">
        <v>2</v>
      </c>
      <c r="R23" s="18">
        <v>18</v>
      </c>
      <c r="S23" s="18">
        <f t="shared" si="0"/>
        <v>6</v>
      </c>
      <c r="T23" s="18">
        <f t="shared" si="2"/>
        <v>40</v>
      </c>
      <c r="U23" s="18">
        <f t="shared" si="1"/>
        <v>46</v>
      </c>
    </row>
    <row r="24" spans="1:21" ht="23.25" customHeight="1">
      <c r="A24" s="8">
        <v>19</v>
      </c>
      <c r="B24" s="12" t="s">
        <v>583</v>
      </c>
      <c r="C24" s="12" t="s">
        <v>539</v>
      </c>
      <c r="D24" s="12" t="s">
        <v>584</v>
      </c>
      <c r="E24" s="14">
        <v>8</v>
      </c>
      <c r="F24" s="14">
        <v>6</v>
      </c>
      <c r="G24" s="14"/>
      <c r="H24" s="14">
        <v>9</v>
      </c>
      <c r="I24" s="14"/>
      <c r="J24" s="14"/>
      <c r="K24" s="14"/>
      <c r="L24" s="14"/>
      <c r="M24" s="14"/>
      <c r="N24" s="14"/>
      <c r="O24" s="14"/>
      <c r="P24" s="14">
        <v>8</v>
      </c>
      <c r="Q24" s="14">
        <v>31</v>
      </c>
      <c r="R24" s="18">
        <v>35</v>
      </c>
      <c r="S24" s="18">
        <f t="shared" si="0"/>
        <v>23</v>
      </c>
      <c r="T24" s="18">
        <f t="shared" si="2"/>
        <v>74</v>
      </c>
      <c r="U24" s="18">
        <f t="shared" si="1"/>
        <v>97</v>
      </c>
    </row>
    <row r="25" spans="1:21" ht="23.25" customHeight="1">
      <c r="A25" s="8">
        <v>20</v>
      </c>
      <c r="B25" s="12" t="s">
        <v>585</v>
      </c>
      <c r="C25" s="12" t="s">
        <v>579</v>
      </c>
      <c r="D25" s="12" t="s">
        <v>586</v>
      </c>
      <c r="E25" s="14"/>
      <c r="F25" s="14">
        <v>12</v>
      </c>
      <c r="G25" s="14"/>
      <c r="H25" s="14">
        <v>15</v>
      </c>
      <c r="I25" s="14"/>
      <c r="J25" s="14"/>
      <c r="K25" s="14"/>
      <c r="L25" s="14"/>
      <c r="M25" s="14"/>
      <c r="N25" s="14">
        <v>4</v>
      </c>
      <c r="O25" s="14"/>
      <c r="P25" s="14"/>
      <c r="Q25" s="14"/>
      <c r="R25" s="18"/>
      <c r="S25" s="18">
        <f t="shared" si="0"/>
        <v>27</v>
      </c>
      <c r="T25" s="18">
        <f t="shared" si="2"/>
        <v>4</v>
      </c>
      <c r="U25" s="18">
        <f t="shared" si="1"/>
        <v>31</v>
      </c>
    </row>
    <row r="26" spans="1:21" ht="23.25" customHeight="1">
      <c r="A26" s="8">
        <v>21</v>
      </c>
      <c r="B26" s="12" t="s">
        <v>587</v>
      </c>
      <c r="C26" s="12" t="s">
        <v>547</v>
      </c>
      <c r="D26" s="12" t="s">
        <v>588</v>
      </c>
      <c r="E26" s="14">
        <v>61</v>
      </c>
      <c r="F26" s="14">
        <v>82</v>
      </c>
      <c r="G26" s="14">
        <v>51</v>
      </c>
      <c r="H26" s="14">
        <v>54</v>
      </c>
      <c r="I26" s="14">
        <v>27</v>
      </c>
      <c r="J26" s="14">
        <v>222</v>
      </c>
      <c r="K26" s="14">
        <v>131</v>
      </c>
      <c r="L26" s="14">
        <v>174</v>
      </c>
      <c r="M26" s="14">
        <v>38</v>
      </c>
      <c r="N26" s="14">
        <v>180</v>
      </c>
      <c r="O26" s="14">
        <v>217</v>
      </c>
      <c r="P26" s="14">
        <v>139</v>
      </c>
      <c r="Q26" s="14">
        <v>175</v>
      </c>
      <c r="R26" s="18">
        <v>205</v>
      </c>
      <c r="S26" s="18">
        <f t="shared" si="0"/>
        <v>197</v>
      </c>
      <c r="T26" s="18">
        <f t="shared" si="2"/>
        <v>1559</v>
      </c>
      <c r="U26" s="18">
        <f t="shared" si="1"/>
        <v>1756</v>
      </c>
    </row>
    <row r="27" spans="1:21" ht="23.25" customHeight="1">
      <c r="A27" s="8">
        <v>22</v>
      </c>
      <c r="B27" s="12" t="s">
        <v>589</v>
      </c>
      <c r="C27" s="12" t="s">
        <v>128</v>
      </c>
      <c r="D27" s="12" t="s">
        <v>590</v>
      </c>
      <c r="E27" s="14"/>
      <c r="F27" s="14"/>
      <c r="G27" s="14"/>
      <c r="H27" s="14">
        <v>11</v>
      </c>
      <c r="I27" s="14"/>
      <c r="J27" s="14"/>
      <c r="K27" s="14"/>
      <c r="L27" s="14"/>
      <c r="M27" s="14"/>
      <c r="N27" s="14"/>
      <c r="O27" s="14"/>
      <c r="P27" s="14"/>
      <c r="Q27" s="14"/>
      <c r="R27" s="18"/>
      <c r="S27" s="18">
        <f t="shared" si="0"/>
        <v>11</v>
      </c>
      <c r="T27" s="18">
        <f t="shared" si="2"/>
        <v>0</v>
      </c>
      <c r="U27" s="18">
        <f t="shared" si="1"/>
        <v>11</v>
      </c>
    </row>
    <row r="28" spans="1:21" ht="23.25" customHeight="1">
      <c r="A28" s="8">
        <v>23</v>
      </c>
      <c r="B28" s="12" t="s">
        <v>591</v>
      </c>
      <c r="C28" s="12" t="s">
        <v>592</v>
      </c>
      <c r="D28" s="12" t="s">
        <v>593</v>
      </c>
      <c r="E28" s="14">
        <v>11</v>
      </c>
      <c r="F28" s="14">
        <v>27</v>
      </c>
      <c r="G28" s="14"/>
      <c r="H28" s="14">
        <v>24</v>
      </c>
      <c r="I28" s="14"/>
      <c r="J28" s="14">
        <v>9</v>
      </c>
      <c r="K28" s="14">
        <v>11</v>
      </c>
      <c r="L28" s="14">
        <v>20</v>
      </c>
      <c r="M28" s="14">
        <v>17</v>
      </c>
      <c r="N28" s="14">
        <v>24</v>
      </c>
      <c r="O28" s="14">
        <v>21</v>
      </c>
      <c r="P28" s="14">
        <v>41</v>
      </c>
      <c r="Q28" s="14">
        <v>11</v>
      </c>
      <c r="R28" s="18">
        <v>33</v>
      </c>
      <c r="S28" s="18">
        <f t="shared" si="0"/>
        <v>62</v>
      </c>
      <c r="T28" s="18">
        <f t="shared" si="2"/>
        <v>187</v>
      </c>
      <c r="U28" s="18">
        <f t="shared" si="1"/>
        <v>249</v>
      </c>
    </row>
    <row r="29" spans="1:21" ht="23.25" customHeight="1">
      <c r="A29" s="8">
        <v>24</v>
      </c>
      <c r="B29" s="24" t="s">
        <v>594</v>
      </c>
      <c r="C29" s="24" t="s">
        <v>595</v>
      </c>
      <c r="D29" s="15" t="s">
        <v>596</v>
      </c>
      <c r="E29" s="14"/>
      <c r="F29" s="14">
        <v>17</v>
      </c>
      <c r="G29" s="14"/>
      <c r="H29" s="14"/>
      <c r="I29" s="14"/>
      <c r="J29" s="14">
        <v>3</v>
      </c>
      <c r="K29" s="14"/>
      <c r="L29" s="14">
        <v>15</v>
      </c>
      <c r="M29" s="14">
        <v>7</v>
      </c>
      <c r="N29" s="14"/>
      <c r="O29" s="14">
        <v>2</v>
      </c>
      <c r="P29" s="14"/>
      <c r="Q29" s="14">
        <v>7</v>
      </c>
      <c r="R29" s="18">
        <v>11</v>
      </c>
      <c r="S29" s="18">
        <f t="shared" si="0"/>
        <v>17</v>
      </c>
      <c r="T29" s="18">
        <f t="shared" si="2"/>
        <v>45</v>
      </c>
      <c r="U29" s="18">
        <f t="shared" si="1"/>
        <v>62</v>
      </c>
    </row>
    <row r="30" spans="1:21" ht="23.25" customHeight="1">
      <c r="A30" s="8">
        <v>25</v>
      </c>
      <c r="B30" s="12" t="s">
        <v>597</v>
      </c>
      <c r="C30" s="12" t="s">
        <v>552</v>
      </c>
      <c r="D30" s="12" t="s">
        <v>598</v>
      </c>
      <c r="E30" s="14"/>
      <c r="F30" s="14">
        <v>15</v>
      </c>
      <c r="G30" s="14"/>
      <c r="H30" s="14"/>
      <c r="I30" s="14"/>
      <c r="J30" s="14"/>
      <c r="K30" s="14"/>
      <c r="L30" s="14"/>
      <c r="M30" s="14"/>
      <c r="N30" s="14">
        <v>9</v>
      </c>
      <c r="O30" s="14"/>
      <c r="P30" s="14"/>
      <c r="Q30" s="14"/>
      <c r="R30" s="18"/>
      <c r="S30" s="18">
        <f t="shared" si="0"/>
        <v>15</v>
      </c>
      <c r="T30" s="18">
        <f t="shared" si="2"/>
        <v>9</v>
      </c>
      <c r="U30" s="18">
        <f t="shared" si="1"/>
        <v>24</v>
      </c>
    </row>
    <row r="31" spans="1:21" ht="23.25" customHeight="1">
      <c r="A31" s="8">
        <v>26</v>
      </c>
      <c r="B31" s="24" t="s">
        <v>599</v>
      </c>
      <c r="C31" s="24" t="s">
        <v>600</v>
      </c>
      <c r="D31" s="12" t="s">
        <v>601</v>
      </c>
      <c r="E31" s="14">
        <v>2</v>
      </c>
      <c r="F31" s="14">
        <v>4</v>
      </c>
      <c r="G31" s="14"/>
      <c r="H31" s="14">
        <v>3</v>
      </c>
      <c r="I31" s="14"/>
      <c r="J31" s="14"/>
      <c r="K31" s="14"/>
      <c r="L31" s="14"/>
      <c r="M31" s="14"/>
      <c r="N31" s="14"/>
      <c r="O31" s="14"/>
      <c r="P31" s="14"/>
      <c r="Q31" s="14"/>
      <c r="R31" s="18"/>
      <c r="S31" s="18">
        <f t="shared" si="0"/>
        <v>9</v>
      </c>
      <c r="T31" s="18">
        <f t="shared" si="2"/>
        <v>0</v>
      </c>
      <c r="U31" s="18">
        <f t="shared" si="1"/>
        <v>9</v>
      </c>
    </row>
    <row r="32" spans="1:21" ht="23.25" customHeight="1">
      <c r="A32" s="8">
        <v>27</v>
      </c>
      <c r="B32" s="23" t="s">
        <v>602</v>
      </c>
      <c r="C32" s="23" t="s">
        <v>603</v>
      </c>
      <c r="D32" s="16" t="s">
        <v>604</v>
      </c>
      <c r="E32" s="14"/>
      <c r="F32" s="14">
        <v>30</v>
      </c>
      <c r="G32" s="14"/>
      <c r="H32" s="14">
        <v>33</v>
      </c>
      <c r="I32" s="14"/>
      <c r="J32" s="14">
        <v>7</v>
      </c>
      <c r="K32" s="14"/>
      <c r="L32" s="14"/>
      <c r="M32" s="14"/>
      <c r="N32" s="14"/>
      <c r="O32" s="14"/>
      <c r="P32" s="14"/>
      <c r="Q32" s="14"/>
      <c r="R32" s="18"/>
      <c r="S32" s="18">
        <f t="shared" si="0"/>
        <v>63</v>
      </c>
      <c r="T32" s="18">
        <f t="shared" si="2"/>
        <v>7</v>
      </c>
      <c r="U32" s="18">
        <f t="shared" si="1"/>
        <v>70</v>
      </c>
    </row>
    <row r="33" spans="1:21" ht="23.25" customHeight="1">
      <c r="A33" s="8">
        <v>28</v>
      </c>
      <c r="B33" s="23" t="s">
        <v>573</v>
      </c>
      <c r="C33" s="23" t="s">
        <v>539</v>
      </c>
      <c r="D33" s="16" t="s">
        <v>574</v>
      </c>
      <c r="E33" s="14">
        <v>6</v>
      </c>
      <c r="F33" s="14">
        <v>8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8"/>
      <c r="S33" s="18">
        <f t="shared" si="0"/>
        <v>14</v>
      </c>
      <c r="T33" s="18">
        <f t="shared" si="2"/>
        <v>0</v>
      </c>
      <c r="U33" s="18">
        <f t="shared" si="1"/>
        <v>14</v>
      </c>
    </row>
    <row r="34" spans="1:21" ht="23.25" customHeight="1">
      <c r="A34" s="8">
        <v>29</v>
      </c>
      <c r="B34" s="23" t="s">
        <v>605</v>
      </c>
      <c r="C34" s="23" t="s">
        <v>552</v>
      </c>
      <c r="D34" s="16" t="s">
        <v>606</v>
      </c>
      <c r="E34" s="14">
        <v>2</v>
      </c>
      <c r="F34" s="14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8"/>
      <c r="S34" s="18">
        <f t="shared" si="0"/>
        <v>3</v>
      </c>
      <c r="T34" s="18">
        <f t="shared" si="2"/>
        <v>0</v>
      </c>
      <c r="U34" s="18">
        <f t="shared" si="1"/>
        <v>3</v>
      </c>
    </row>
    <row r="35" spans="1:21" ht="23.25" customHeight="1">
      <c r="A35" s="8">
        <v>30</v>
      </c>
      <c r="B35" s="23" t="s">
        <v>607</v>
      </c>
      <c r="C35" s="23" t="s">
        <v>603</v>
      </c>
      <c r="D35" s="16" t="s">
        <v>608</v>
      </c>
      <c r="E35" s="14">
        <v>20</v>
      </c>
      <c r="F35" s="14">
        <v>31</v>
      </c>
      <c r="G35" s="14"/>
      <c r="H35" s="14">
        <v>13</v>
      </c>
      <c r="I35" s="14"/>
      <c r="J35" s="14">
        <v>6</v>
      </c>
      <c r="K35" s="14"/>
      <c r="L35" s="14"/>
      <c r="M35" s="14">
        <v>7</v>
      </c>
      <c r="N35" s="14">
        <v>6</v>
      </c>
      <c r="O35" s="14">
        <v>21</v>
      </c>
      <c r="P35" s="14">
        <v>10</v>
      </c>
      <c r="Q35" s="14"/>
      <c r="R35" s="18"/>
      <c r="S35" s="18">
        <f t="shared" si="0"/>
        <v>64</v>
      </c>
      <c r="T35" s="18">
        <f t="shared" si="2"/>
        <v>50</v>
      </c>
      <c r="U35" s="18">
        <f t="shared" si="1"/>
        <v>114</v>
      </c>
    </row>
    <row r="36" spans="1:21" ht="23.25" customHeight="1">
      <c r="A36" s="8">
        <v>31</v>
      </c>
      <c r="B36" s="23" t="s">
        <v>609</v>
      </c>
      <c r="C36" s="23" t="s">
        <v>552</v>
      </c>
      <c r="D36" s="16" t="s">
        <v>610</v>
      </c>
      <c r="E36" s="14">
        <v>8</v>
      </c>
      <c r="F36" s="14">
        <v>28</v>
      </c>
      <c r="G36" s="14"/>
      <c r="H36" s="14">
        <v>7</v>
      </c>
      <c r="I36" s="14"/>
      <c r="J36" s="14"/>
      <c r="K36" s="14"/>
      <c r="L36" s="14"/>
      <c r="M36" s="14"/>
      <c r="N36" s="14"/>
      <c r="O36" s="14">
        <v>11</v>
      </c>
      <c r="P36" s="14"/>
      <c r="Q36" s="14"/>
      <c r="R36" s="18"/>
      <c r="S36" s="18">
        <f t="shared" si="0"/>
        <v>43</v>
      </c>
      <c r="T36" s="18">
        <f t="shared" si="2"/>
        <v>11</v>
      </c>
      <c r="U36" s="18">
        <f t="shared" si="1"/>
        <v>54</v>
      </c>
    </row>
    <row r="37" spans="1:21" ht="23.25" customHeight="1">
      <c r="A37" s="8">
        <v>32</v>
      </c>
      <c r="B37" s="23" t="s">
        <v>611</v>
      </c>
      <c r="C37" s="23" t="s">
        <v>539</v>
      </c>
      <c r="D37" s="16" t="s">
        <v>612</v>
      </c>
      <c r="E37" s="14">
        <v>3</v>
      </c>
      <c r="F37" s="14">
        <v>5</v>
      </c>
      <c r="G37" s="14"/>
      <c r="H37" s="14">
        <v>5</v>
      </c>
      <c r="I37" s="14"/>
      <c r="J37" s="14"/>
      <c r="K37" s="14"/>
      <c r="L37" s="14"/>
      <c r="M37" s="14"/>
      <c r="N37" s="14"/>
      <c r="O37" s="14"/>
      <c r="P37" s="14"/>
      <c r="Q37" s="14"/>
      <c r="R37" s="18"/>
      <c r="S37" s="18">
        <f t="shared" si="0"/>
        <v>13</v>
      </c>
      <c r="T37" s="18">
        <f t="shared" si="2"/>
        <v>0</v>
      </c>
      <c r="U37" s="18">
        <f t="shared" si="1"/>
        <v>13</v>
      </c>
    </row>
    <row r="38" spans="1:21" ht="23.25" customHeight="1">
      <c r="A38" s="8">
        <v>33</v>
      </c>
      <c r="B38" s="23" t="s">
        <v>613</v>
      </c>
      <c r="C38" s="23" t="s">
        <v>537</v>
      </c>
      <c r="D38" s="16" t="s">
        <v>614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v>30</v>
      </c>
      <c r="P38" s="14">
        <v>9</v>
      </c>
      <c r="Q38" s="14"/>
      <c r="R38" s="18"/>
      <c r="S38" s="18">
        <f aca="true" t="shared" si="3" ref="S38:S52">E38+F38+H38</f>
        <v>0</v>
      </c>
      <c r="T38" s="18">
        <f aca="true" t="shared" si="4" ref="T38:T52">G38+I38+J38+K38+L38+M38+N38+O38+P38+Q38+R38</f>
        <v>39</v>
      </c>
      <c r="U38" s="18">
        <f aca="true" t="shared" si="5" ref="U38:U52">S38+T38</f>
        <v>39</v>
      </c>
    </row>
    <row r="39" spans="1:21" ht="23.25" customHeight="1">
      <c r="A39" s="8">
        <v>34</v>
      </c>
      <c r="B39" s="23" t="s">
        <v>615</v>
      </c>
      <c r="C39" s="23" t="s">
        <v>539</v>
      </c>
      <c r="D39" s="16" t="s">
        <v>616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>
        <v>6</v>
      </c>
      <c r="R39" s="18"/>
      <c r="S39" s="18">
        <f t="shared" si="3"/>
        <v>0</v>
      </c>
      <c r="T39" s="18">
        <f t="shared" si="4"/>
        <v>6</v>
      </c>
      <c r="U39" s="18">
        <f t="shared" si="5"/>
        <v>6</v>
      </c>
    </row>
    <row r="40" spans="1:21" ht="23.25" customHeight="1">
      <c r="A40" s="8">
        <v>35</v>
      </c>
      <c r="B40" s="23" t="s">
        <v>617</v>
      </c>
      <c r="C40" s="23" t="s">
        <v>539</v>
      </c>
      <c r="D40" s="16" t="s">
        <v>618</v>
      </c>
      <c r="E40" s="14"/>
      <c r="F40" s="14">
        <v>13</v>
      </c>
      <c r="G40" s="14"/>
      <c r="H40" s="14">
        <v>7</v>
      </c>
      <c r="I40" s="14"/>
      <c r="J40" s="14"/>
      <c r="K40" s="14"/>
      <c r="L40" s="14"/>
      <c r="M40" s="14"/>
      <c r="N40" s="14"/>
      <c r="O40" s="14"/>
      <c r="P40" s="14"/>
      <c r="Q40" s="14"/>
      <c r="R40" s="18">
        <v>3</v>
      </c>
      <c r="S40" s="18">
        <f t="shared" si="3"/>
        <v>20</v>
      </c>
      <c r="T40" s="18">
        <f t="shared" si="4"/>
        <v>3</v>
      </c>
      <c r="U40" s="18">
        <f t="shared" si="5"/>
        <v>23</v>
      </c>
    </row>
    <row r="41" spans="1:21" ht="23.25" customHeight="1">
      <c r="A41" s="8">
        <v>36</v>
      </c>
      <c r="B41" s="23" t="s">
        <v>619</v>
      </c>
      <c r="C41" s="23" t="s">
        <v>539</v>
      </c>
      <c r="D41" s="16" t="s">
        <v>620</v>
      </c>
      <c r="E41" s="14">
        <v>21</v>
      </c>
      <c r="F41" s="14">
        <v>5</v>
      </c>
      <c r="G41" s="14"/>
      <c r="H41" s="14"/>
      <c r="I41" s="14"/>
      <c r="J41" s="14"/>
      <c r="K41" s="14">
        <v>2</v>
      </c>
      <c r="L41" s="14"/>
      <c r="M41" s="14"/>
      <c r="N41" s="14"/>
      <c r="O41" s="14"/>
      <c r="P41" s="14"/>
      <c r="Q41" s="14"/>
      <c r="R41" s="18"/>
      <c r="S41" s="18">
        <f t="shared" si="3"/>
        <v>26</v>
      </c>
      <c r="T41" s="18">
        <f t="shared" si="4"/>
        <v>2</v>
      </c>
      <c r="U41" s="18">
        <f t="shared" si="5"/>
        <v>28</v>
      </c>
    </row>
    <row r="42" spans="1:21" ht="23.25" customHeight="1">
      <c r="A42" s="8">
        <v>37</v>
      </c>
      <c r="B42" s="23" t="s">
        <v>621</v>
      </c>
      <c r="C42" s="23" t="s">
        <v>539</v>
      </c>
      <c r="D42" s="16" t="s">
        <v>622</v>
      </c>
      <c r="E42" s="14"/>
      <c r="F42" s="14">
        <v>7</v>
      </c>
      <c r="G42" s="14"/>
      <c r="H42" s="14">
        <v>10</v>
      </c>
      <c r="I42" s="14"/>
      <c r="J42" s="14"/>
      <c r="K42" s="14"/>
      <c r="L42" s="14"/>
      <c r="M42" s="14"/>
      <c r="N42" s="14"/>
      <c r="O42" s="14"/>
      <c r="P42" s="14"/>
      <c r="Q42" s="14"/>
      <c r="R42" s="18"/>
      <c r="S42" s="18">
        <f t="shared" si="3"/>
        <v>17</v>
      </c>
      <c r="T42" s="18">
        <f t="shared" si="4"/>
        <v>0</v>
      </c>
      <c r="U42" s="18">
        <f t="shared" si="5"/>
        <v>17</v>
      </c>
    </row>
    <row r="43" spans="1:21" ht="23.25" customHeight="1">
      <c r="A43" s="8">
        <v>38</v>
      </c>
      <c r="B43" s="24" t="s">
        <v>623</v>
      </c>
      <c r="C43" s="24" t="s">
        <v>539</v>
      </c>
      <c r="D43" s="15" t="s">
        <v>624</v>
      </c>
      <c r="E43" s="14">
        <v>9</v>
      </c>
      <c r="F43" s="14">
        <v>5</v>
      </c>
      <c r="G43" s="14"/>
      <c r="H43" s="14">
        <v>2</v>
      </c>
      <c r="I43" s="14"/>
      <c r="J43" s="14">
        <v>5</v>
      </c>
      <c r="K43" s="14"/>
      <c r="L43" s="14">
        <v>2</v>
      </c>
      <c r="M43" s="14">
        <v>5</v>
      </c>
      <c r="N43" s="14"/>
      <c r="O43" s="14">
        <v>1</v>
      </c>
      <c r="P43" s="14">
        <v>8</v>
      </c>
      <c r="Q43" s="14">
        <v>8</v>
      </c>
      <c r="R43" s="18"/>
      <c r="S43" s="18">
        <f t="shared" si="3"/>
        <v>16</v>
      </c>
      <c r="T43" s="18">
        <f t="shared" si="4"/>
        <v>29</v>
      </c>
      <c r="U43" s="18">
        <f t="shared" si="5"/>
        <v>45</v>
      </c>
    </row>
    <row r="44" spans="1:21" ht="23.25" customHeight="1">
      <c r="A44" s="8">
        <v>39</v>
      </c>
      <c r="B44" s="24" t="s">
        <v>625</v>
      </c>
      <c r="C44" s="24" t="s">
        <v>539</v>
      </c>
      <c r="D44" s="12" t="s">
        <v>626</v>
      </c>
      <c r="E44" s="14"/>
      <c r="F44" s="14">
        <v>2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8"/>
      <c r="S44" s="18">
        <f t="shared" si="3"/>
        <v>2</v>
      </c>
      <c r="T44" s="18">
        <f t="shared" si="4"/>
        <v>0</v>
      </c>
      <c r="U44" s="18">
        <f t="shared" si="5"/>
        <v>2</v>
      </c>
    </row>
    <row r="45" spans="1:21" ht="23.25" customHeight="1">
      <c r="A45" s="8">
        <v>40</v>
      </c>
      <c r="B45" s="24" t="s">
        <v>627</v>
      </c>
      <c r="C45" s="24" t="s">
        <v>628</v>
      </c>
      <c r="D45" s="12" t="s">
        <v>629</v>
      </c>
      <c r="E45" s="14">
        <v>27</v>
      </c>
      <c r="F45" s="14">
        <v>36</v>
      </c>
      <c r="G45" s="14"/>
      <c r="H45" s="14">
        <v>5</v>
      </c>
      <c r="I45" s="14"/>
      <c r="J45" s="14">
        <v>8</v>
      </c>
      <c r="K45" s="14">
        <v>8</v>
      </c>
      <c r="L45" s="14">
        <v>10</v>
      </c>
      <c r="M45" s="14">
        <v>29</v>
      </c>
      <c r="N45" s="14">
        <v>20</v>
      </c>
      <c r="O45" s="14">
        <v>15</v>
      </c>
      <c r="P45" s="14">
        <v>5</v>
      </c>
      <c r="Q45" s="14">
        <v>16</v>
      </c>
      <c r="R45" s="18">
        <v>1</v>
      </c>
      <c r="S45" s="18">
        <f t="shared" si="3"/>
        <v>68</v>
      </c>
      <c r="T45" s="18">
        <f t="shared" si="4"/>
        <v>112</v>
      </c>
      <c r="U45" s="18">
        <f t="shared" si="5"/>
        <v>180</v>
      </c>
    </row>
    <row r="46" spans="1:21" ht="23.25" customHeight="1">
      <c r="A46" s="8">
        <v>42</v>
      </c>
      <c r="B46" s="24" t="s">
        <v>630</v>
      </c>
      <c r="C46" s="24" t="s">
        <v>631</v>
      </c>
      <c r="D46" s="12" t="s">
        <v>632</v>
      </c>
      <c r="E46" s="14"/>
      <c r="F46" s="14">
        <v>34</v>
      </c>
      <c r="G46" s="14"/>
      <c r="H46" s="14">
        <v>12</v>
      </c>
      <c r="I46" s="14"/>
      <c r="J46" s="14">
        <v>5</v>
      </c>
      <c r="K46" s="14"/>
      <c r="L46" s="14"/>
      <c r="M46" s="14"/>
      <c r="N46" s="14"/>
      <c r="O46" s="14">
        <v>1</v>
      </c>
      <c r="P46" s="14">
        <v>2</v>
      </c>
      <c r="Q46" s="14"/>
      <c r="R46" s="18"/>
      <c r="S46" s="18">
        <f t="shared" si="3"/>
        <v>46</v>
      </c>
      <c r="T46" s="18">
        <f t="shared" si="4"/>
        <v>8</v>
      </c>
      <c r="U46" s="18">
        <f t="shared" si="5"/>
        <v>54</v>
      </c>
    </row>
    <row r="47" spans="1:21" ht="23.25" customHeight="1">
      <c r="A47" s="8">
        <v>43</v>
      </c>
      <c r="B47" s="24" t="s">
        <v>633</v>
      </c>
      <c r="C47" s="24" t="s">
        <v>552</v>
      </c>
      <c r="D47" s="12" t="s">
        <v>634</v>
      </c>
      <c r="E47" s="14"/>
      <c r="F47" s="14">
        <v>4</v>
      </c>
      <c r="G47" s="14"/>
      <c r="H47" s="14"/>
      <c r="I47" s="14"/>
      <c r="J47" s="14"/>
      <c r="K47" s="14"/>
      <c r="L47" s="14"/>
      <c r="M47" s="14">
        <v>10</v>
      </c>
      <c r="N47" s="14"/>
      <c r="O47" s="14">
        <v>2</v>
      </c>
      <c r="P47" s="14"/>
      <c r="Q47" s="14"/>
      <c r="R47" s="18">
        <v>10</v>
      </c>
      <c r="S47" s="18">
        <f t="shared" si="3"/>
        <v>4</v>
      </c>
      <c r="T47" s="18">
        <f t="shared" si="4"/>
        <v>22</v>
      </c>
      <c r="U47" s="18">
        <f t="shared" si="5"/>
        <v>26</v>
      </c>
    </row>
    <row r="48" spans="1:21" ht="23.25" customHeight="1">
      <c r="A48" s="8">
        <v>44</v>
      </c>
      <c r="B48" s="12" t="s">
        <v>635</v>
      </c>
      <c r="C48" s="12" t="s">
        <v>562</v>
      </c>
      <c r="D48" s="12" t="s">
        <v>636</v>
      </c>
      <c r="E48" s="14">
        <v>3</v>
      </c>
      <c r="F48" s="14">
        <v>8</v>
      </c>
      <c r="G48" s="14"/>
      <c r="H48" s="14">
        <v>5</v>
      </c>
      <c r="I48" s="14">
        <v>1</v>
      </c>
      <c r="J48" s="14">
        <v>3</v>
      </c>
      <c r="K48" s="14">
        <v>25</v>
      </c>
      <c r="L48" s="14">
        <v>3</v>
      </c>
      <c r="M48" s="14">
        <v>37</v>
      </c>
      <c r="N48" s="14">
        <v>32</v>
      </c>
      <c r="O48" s="14">
        <v>32</v>
      </c>
      <c r="P48" s="14">
        <v>23</v>
      </c>
      <c r="Q48" s="14">
        <v>22</v>
      </c>
      <c r="R48" s="18">
        <v>40</v>
      </c>
      <c r="S48" s="18">
        <f t="shared" si="3"/>
        <v>16</v>
      </c>
      <c r="T48" s="18">
        <f t="shared" si="4"/>
        <v>218</v>
      </c>
      <c r="U48" s="18">
        <f t="shared" si="5"/>
        <v>234</v>
      </c>
    </row>
    <row r="49" spans="1:21" ht="23.25" customHeight="1">
      <c r="A49" s="8">
        <v>45</v>
      </c>
      <c r="B49" s="24" t="s">
        <v>637</v>
      </c>
      <c r="C49" s="24" t="s">
        <v>638</v>
      </c>
      <c r="D49" s="12" t="s">
        <v>639</v>
      </c>
      <c r="E49" s="14">
        <v>1</v>
      </c>
      <c r="F49" s="14">
        <v>6</v>
      </c>
      <c r="G49" s="14"/>
      <c r="H49" s="14">
        <v>2</v>
      </c>
      <c r="I49" s="14"/>
      <c r="J49" s="14">
        <v>1</v>
      </c>
      <c r="K49" s="14"/>
      <c r="L49" s="14"/>
      <c r="M49" s="14"/>
      <c r="N49" s="14"/>
      <c r="O49" s="14">
        <v>1</v>
      </c>
      <c r="P49" s="14"/>
      <c r="Q49" s="14">
        <v>6</v>
      </c>
      <c r="R49" s="18"/>
      <c r="S49" s="18">
        <f t="shared" si="3"/>
        <v>9</v>
      </c>
      <c r="T49" s="18">
        <f t="shared" si="4"/>
        <v>8</v>
      </c>
      <c r="U49" s="18">
        <f t="shared" si="5"/>
        <v>17</v>
      </c>
    </row>
    <row r="50" spans="1:21" ht="23.25" customHeight="1">
      <c r="A50" s="8">
        <v>47</v>
      </c>
      <c r="B50" s="24" t="s">
        <v>640</v>
      </c>
      <c r="C50" s="24" t="s">
        <v>539</v>
      </c>
      <c r="D50" s="12" t="s">
        <v>641</v>
      </c>
      <c r="E50" s="14"/>
      <c r="F50" s="14"/>
      <c r="G50" s="14"/>
      <c r="H50" s="14">
        <v>4</v>
      </c>
      <c r="I50" s="14"/>
      <c r="J50" s="14"/>
      <c r="K50" s="14"/>
      <c r="L50" s="14"/>
      <c r="M50" s="14"/>
      <c r="N50" s="14"/>
      <c r="O50" s="14">
        <v>1</v>
      </c>
      <c r="P50" s="14"/>
      <c r="Q50" s="14"/>
      <c r="R50" s="18"/>
      <c r="S50" s="18">
        <f t="shared" si="3"/>
        <v>4</v>
      </c>
      <c r="T50" s="18">
        <f t="shared" si="4"/>
        <v>1</v>
      </c>
      <c r="U50" s="18">
        <f t="shared" si="5"/>
        <v>5</v>
      </c>
    </row>
    <row r="51" spans="1:21" ht="23.25" customHeight="1">
      <c r="A51" s="8">
        <v>48</v>
      </c>
      <c r="B51" s="24" t="s">
        <v>642</v>
      </c>
      <c r="C51" s="24" t="s">
        <v>555</v>
      </c>
      <c r="D51" s="12" t="s">
        <v>643</v>
      </c>
      <c r="E51" s="14"/>
      <c r="F51" s="14">
        <v>5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8"/>
      <c r="S51" s="18">
        <f t="shared" si="3"/>
        <v>5</v>
      </c>
      <c r="T51" s="18">
        <f t="shared" si="4"/>
        <v>0</v>
      </c>
      <c r="U51" s="18">
        <f t="shared" si="5"/>
        <v>5</v>
      </c>
    </row>
    <row r="52" spans="1:21" ht="23.25" customHeight="1">
      <c r="A52" s="12" t="s">
        <v>163</v>
      </c>
      <c r="B52" s="12"/>
      <c r="C52" s="12"/>
      <c r="D52" s="12"/>
      <c r="E52" s="18">
        <f aca="true" t="shared" si="6" ref="E52:R52">SUM(E5:E51)</f>
        <v>305</v>
      </c>
      <c r="F52" s="18">
        <f t="shared" si="6"/>
        <v>618</v>
      </c>
      <c r="G52" s="18">
        <f t="shared" si="6"/>
        <v>83</v>
      </c>
      <c r="H52" s="18">
        <f t="shared" si="6"/>
        <v>495</v>
      </c>
      <c r="I52" s="18">
        <f t="shared" si="6"/>
        <v>28</v>
      </c>
      <c r="J52" s="18">
        <f t="shared" si="6"/>
        <v>331</v>
      </c>
      <c r="K52" s="18">
        <f t="shared" si="6"/>
        <v>251</v>
      </c>
      <c r="L52" s="18">
        <f t="shared" si="6"/>
        <v>287</v>
      </c>
      <c r="M52" s="18">
        <f t="shared" si="6"/>
        <v>212</v>
      </c>
      <c r="N52" s="18">
        <f t="shared" si="6"/>
        <v>356</v>
      </c>
      <c r="O52" s="18">
        <f t="shared" si="6"/>
        <v>474</v>
      </c>
      <c r="P52" s="18">
        <f t="shared" si="6"/>
        <v>372</v>
      </c>
      <c r="Q52" s="18">
        <f t="shared" si="6"/>
        <v>439</v>
      </c>
      <c r="R52" s="18">
        <f t="shared" si="6"/>
        <v>617</v>
      </c>
      <c r="S52" s="18">
        <f t="shared" si="3"/>
        <v>1418</v>
      </c>
      <c r="T52" s="18">
        <f t="shared" si="4"/>
        <v>3450</v>
      </c>
      <c r="U52" s="18">
        <f t="shared" si="5"/>
        <v>4868</v>
      </c>
    </row>
    <row r="53" spans="1:21" ht="14.25">
      <c r="A53" s="19" t="s">
        <v>90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5:21" ht="14.2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5:21" ht="14.25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5:21" ht="14.25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5:21" ht="14.25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</sheetData>
  <sheetProtection/>
  <mergeCells count="13">
    <mergeCell ref="A1:U1"/>
    <mergeCell ref="P2:U2"/>
    <mergeCell ref="E3:P3"/>
    <mergeCell ref="Q3:R3"/>
    <mergeCell ref="A52:D52"/>
    <mergeCell ref="A53:U53"/>
    <mergeCell ref="A3:A4"/>
    <mergeCell ref="B3:B4"/>
    <mergeCell ref="C3:C4"/>
    <mergeCell ref="D3:D4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22">
      <selection activeCell="A33" sqref="A33:IV33"/>
    </sheetView>
  </sheetViews>
  <sheetFormatPr defaultColWidth="9.00390625" defaultRowHeight="14.25"/>
  <cols>
    <col min="1" max="1" width="3.75390625" style="2" customWidth="1"/>
    <col min="2" max="2" width="10.625" style="2" customWidth="1"/>
    <col min="3" max="3" width="8.50390625" style="2" customWidth="1"/>
    <col min="4" max="4" width="8.125" style="2" customWidth="1"/>
    <col min="5" max="21" width="7.125" style="0" customWidth="1"/>
  </cols>
  <sheetData>
    <row r="1" spans="1:21" ht="22.5">
      <c r="A1" s="3" t="s">
        <v>644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4" t="s">
        <v>45</v>
      </c>
      <c r="B2" s="4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8" t="s">
        <v>3</v>
      </c>
      <c r="B3" s="8" t="s">
        <v>46</v>
      </c>
      <c r="C3" s="8" t="s">
        <v>5</v>
      </c>
      <c r="D3" s="8" t="s">
        <v>6</v>
      </c>
      <c r="E3" s="9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8</v>
      </c>
      <c r="R3" s="9"/>
      <c r="S3" s="12" t="s">
        <v>92</v>
      </c>
      <c r="T3" s="12" t="s">
        <v>93</v>
      </c>
      <c r="U3" s="12" t="s">
        <v>11</v>
      </c>
    </row>
    <row r="4" spans="1:21" ht="24" customHeight="1">
      <c r="A4" s="8"/>
      <c r="B4" s="8"/>
      <c r="C4" s="8"/>
      <c r="D4" s="8"/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95</v>
      </c>
      <c r="R4" s="10" t="s">
        <v>96</v>
      </c>
      <c r="S4" s="12"/>
      <c r="T4" s="12"/>
      <c r="U4" s="12"/>
    </row>
    <row r="5" spans="1:21" ht="24" customHeight="1">
      <c r="A5" s="8">
        <v>1</v>
      </c>
      <c r="B5" s="12" t="s">
        <v>645</v>
      </c>
      <c r="C5" s="12" t="s">
        <v>646</v>
      </c>
      <c r="D5" s="16" t="s">
        <v>647</v>
      </c>
      <c r="E5" s="22">
        <v>1</v>
      </c>
      <c r="F5" s="22">
        <v>3</v>
      </c>
      <c r="G5" s="22"/>
      <c r="H5" s="22">
        <v>10</v>
      </c>
      <c r="I5" s="22"/>
      <c r="J5" s="22">
        <v>1</v>
      </c>
      <c r="K5" s="22"/>
      <c r="L5" s="22">
        <v>15</v>
      </c>
      <c r="M5" s="22">
        <v>14</v>
      </c>
      <c r="N5" s="22">
        <v>14</v>
      </c>
      <c r="O5" s="22">
        <v>18</v>
      </c>
      <c r="P5" s="22">
        <v>1</v>
      </c>
      <c r="Q5" s="22">
        <v>13</v>
      </c>
      <c r="R5" s="22">
        <v>15</v>
      </c>
      <c r="S5" s="22">
        <f>E5+F5+H5</f>
        <v>14</v>
      </c>
      <c r="T5" s="22">
        <f>G5+I5+J5+K5+L5+M5+N5+O5+P5+Q5+R5</f>
        <v>91</v>
      </c>
      <c r="U5" s="22">
        <f>S5+T5</f>
        <v>105</v>
      </c>
    </row>
    <row r="6" spans="1:21" ht="24" customHeight="1">
      <c r="A6" s="8">
        <v>2</v>
      </c>
      <c r="B6" s="12" t="s">
        <v>648</v>
      </c>
      <c r="C6" s="12" t="s">
        <v>649</v>
      </c>
      <c r="D6" s="15" t="s">
        <v>650</v>
      </c>
      <c r="E6" s="18">
        <v>15</v>
      </c>
      <c r="F6" s="18">
        <v>22</v>
      </c>
      <c r="G6" s="18"/>
      <c r="H6" s="18">
        <v>16</v>
      </c>
      <c r="I6" s="18"/>
      <c r="J6" s="18">
        <v>18</v>
      </c>
      <c r="K6" s="18">
        <v>101</v>
      </c>
      <c r="L6" s="18">
        <v>50</v>
      </c>
      <c r="M6" s="18">
        <v>44</v>
      </c>
      <c r="N6" s="18">
        <v>38</v>
      </c>
      <c r="O6" s="18">
        <v>52</v>
      </c>
      <c r="P6" s="18">
        <v>30</v>
      </c>
      <c r="Q6" s="18">
        <v>10</v>
      </c>
      <c r="R6" s="18">
        <v>53</v>
      </c>
      <c r="S6" s="18">
        <f aca="true" t="shared" si="0" ref="S6:S34">E6+F6+H6</f>
        <v>53</v>
      </c>
      <c r="T6" s="18">
        <f aca="true" t="shared" si="1" ref="T6:T34">G6+I6+J6+K6+L6+M6+N6+O6+P6+Q6+R6</f>
        <v>396</v>
      </c>
      <c r="U6" s="18">
        <f aca="true" t="shared" si="2" ref="U6:U34">S6+T6</f>
        <v>449</v>
      </c>
    </row>
    <row r="7" spans="1:21" ht="22.5" customHeight="1">
      <c r="A7" s="8">
        <v>3</v>
      </c>
      <c r="B7" s="12" t="s">
        <v>651</v>
      </c>
      <c r="C7" s="12" t="s">
        <v>194</v>
      </c>
      <c r="D7" s="15" t="s">
        <v>652</v>
      </c>
      <c r="E7" s="18">
        <v>67</v>
      </c>
      <c r="F7" s="18">
        <v>60</v>
      </c>
      <c r="G7" s="18">
        <v>10</v>
      </c>
      <c r="H7" s="18">
        <v>81</v>
      </c>
      <c r="I7" s="18">
        <v>3</v>
      </c>
      <c r="J7" s="18">
        <v>39</v>
      </c>
      <c r="K7" s="18">
        <v>14</v>
      </c>
      <c r="L7" s="18">
        <v>46</v>
      </c>
      <c r="M7" s="18">
        <v>15</v>
      </c>
      <c r="N7" s="18">
        <v>6</v>
      </c>
      <c r="O7" s="18">
        <v>51</v>
      </c>
      <c r="P7" s="18">
        <v>43</v>
      </c>
      <c r="Q7" s="18">
        <v>1</v>
      </c>
      <c r="R7" s="18"/>
      <c r="S7" s="18">
        <f t="shared" si="0"/>
        <v>208</v>
      </c>
      <c r="T7" s="18">
        <f t="shared" si="1"/>
        <v>228</v>
      </c>
      <c r="U7" s="18">
        <f t="shared" si="2"/>
        <v>436</v>
      </c>
    </row>
    <row r="8" spans="1:21" ht="24" customHeight="1">
      <c r="A8" s="8">
        <v>4</v>
      </c>
      <c r="B8" s="12" t="s">
        <v>653</v>
      </c>
      <c r="C8" s="12" t="s">
        <v>654</v>
      </c>
      <c r="D8" s="15" t="s">
        <v>655</v>
      </c>
      <c r="E8" s="18">
        <v>23</v>
      </c>
      <c r="F8" s="18">
        <v>23</v>
      </c>
      <c r="G8" s="18"/>
      <c r="H8" s="18">
        <v>14</v>
      </c>
      <c r="I8" s="18"/>
      <c r="J8" s="18"/>
      <c r="K8" s="18"/>
      <c r="L8" s="18"/>
      <c r="M8" s="18"/>
      <c r="N8" s="18"/>
      <c r="O8" s="18"/>
      <c r="P8" s="18"/>
      <c r="Q8" s="18"/>
      <c r="R8" s="18">
        <v>43</v>
      </c>
      <c r="S8" s="18">
        <f t="shared" si="0"/>
        <v>60</v>
      </c>
      <c r="T8" s="18">
        <f t="shared" si="1"/>
        <v>43</v>
      </c>
      <c r="U8" s="18">
        <f t="shared" si="2"/>
        <v>103</v>
      </c>
    </row>
    <row r="9" spans="1:21" ht="24" customHeight="1">
      <c r="A9" s="8">
        <v>5</v>
      </c>
      <c r="B9" s="12" t="s">
        <v>656</v>
      </c>
      <c r="C9" s="12" t="s">
        <v>649</v>
      </c>
      <c r="D9" s="15" t="s">
        <v>657</v>
      </c>
      <c r="E9" s="18">
        <v>32</v>
      </c>
      <c r="F9" s="18">
        <v>10</v>
      </c>
      <c r="G9" s="18">
        <v>22</v>
      </c>
      <c r="H9" s="18">
        <v>23</v>
      </c>
      <c r="I9" s="18">
        <v>5</v>
      </c>
      <c r="J9" s="18">
        <v>30</v>
      </c>
      <c r="K9" s="18">
        <v>31</v>
      </c>
      <c r="L9" s="18">
        <v>19</v>
      </c>
      <c r="M9" s="18">
        <v>27</v>
      </c>
      <c r="N9" s="18">
        <v>65</v>
      </c>
      <c r="O9" s="18">
        <v>75</v>
      </c>
      <c r="P9" s="18">
        <v>99</v>
      </c>
      <c r="Q9" s="18">
        <v>74</v>
      </c>
      <c r="R9" s="18">
        <v>99</v>
      </c>
      <c r="S9" s="18">
        <f t="shared" si="0"/>
        <v>65</v>
      </c>
      <c r="T9" s="18">
        <f t="shared" si="1"/>
        <v>546</v>
      </c>
      <c r="U9" s="18">
        <f t="shared" si="2"/>
        <v>611</v>
      </c>
    </row>
    <row r="10" spans="1:21" ht="24" customHeight="1">
      <c r="A10" s="8">
        <v>6</v>
      </c>
      <c r="B10" s="12" t="s">
        <v>658</v>
      </c>
      <c r="C10" s="12" t="s">
        <v>659</v>
      </c>
      <c r="D10" s="12" t="s">
        <v>660</v>
      </c>
      <c r="E10" s="18">
        <v>9</v>
      </c>
      <c r="F10" s="18">
        <v>9</v>
      </c>
      <c r="G10" s="18"/>
      <c r="H10" s="18">
        <v>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>
        <f t="shared" si="0"/>
        <v>24</v>
      </c>
      <c r="T10" s="18">
        <f t="shared" si="1"/>
        <v>0</v>
      </c>
      <c r="U10" s="18">
        <f t="shared" si="2"/>
        <v>24</v>
      </c>
    </row>
    <row r="11" spans="1:21" ht="24" customHeight="1">
      <c r="A11" s="8">
        <v>7</v>
      </c>
      <c r="B11" s="12" t="s">
        <v>661</v>
      </c>
      <c r="C11" s="12" t="s">
        <v>662</v>
      </c>
      <c r="D11" s="15" t="s">
        <v>663</v>
      </c>
      <c r="E11" s="18">
        <v>3</v>
      </c>
      <c r="F11" s="18">
        <v>9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>
        <f t="shared" si="0"/>
        <v>12</v>
      </c>
      <c r="T11" s="18">
        <f t="shared" si="1"/>
        <v>0</v>
      </c>
      <c r="U11" s="18">
        <f t="shared" si="2"/>
        <v>12</v>
      </c>
    </row>
    <row r="12" spans="1:21" ht="24" customHeight="1">
      <c r="A12" s="8">
        <v>8</v>
      </c>
      <c r="B12" s="12" t="s">
        <v>389</v>
      </c>
      <c r="C12" s="12" t="s">
        <v>654</v>
      </c>
      <c r="D12" s="12" t="s">
        <v>664</v>
      </c>
      <c r="E12" s="18">
        <v>1</v>
      </c>
      <c r="F12" s="18">
        <v>2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>
        <f t="shared" si="0"/>
        <v>3</v>
      </c>
      <c r="T12" s="18">
        <f t="shared" si="1"/>
        <v>0</v>
      </c>
      <c r="U12" s="18">
        <f t="shared" si="2"/>
        <v>3</v>
      </c>
    </row>
    <row r="13" spans="1:21" ht="24" customHeight="1">
      <c r="A13" s="8">
        <v>9</v>
      </c>
      <c r="B13" s="12" t="s">
        <v>665</v>
      </c>
      <c r="C13" s="23" t="s">
        <v>666</v>
      </c>
      <c r="D13" s="12" t="s">
        <v>667</v>
      </c>
      <c r="E13" s="18"/>
      <c r="F13" s="18">
        <v>22</v>
      </c>
      <c r="G13" s="18"/>
      <c r="H13" s="18">
        <v>95</v>
      </c>
      <c r="I13" s="18">
        <v>1</v>
      </c>
      <c r="J13" s="18">
        <v>68</v>
      </c>
      <c r="K13" s="18">
        <v>75</v>
      </c>
      <c r="L13" s="18">
        <v>45</v>
      </c>
      <c r="M13" s="18">
        <v>135</v>
      </c>
      <c r="N13" s="18">
        <v>53</v>
      </c>
      <c r="O13" s="18">
        <v>71</v>
      </c>
      <c r="P13" s="18">
        <v>288</v>
      </c>
      <c r="Q13" s="18">
        <v>332</v>
      </c>
      <c r="R13" s="18">
        <v>321</v>
      </c>
      <c r="S13" s="18">
        <f t="shared" si="0"/>
        <v>117</v>
      </c>
      <c r="T13" s="18">
        <f t="shared" si="1"/>
        <v>1389</v>
      </c>
      <c r="U13" s="18">
        <f t="shared" si="2"/>
        <v>1506</v>
      </c>
    </row>
    <row r="14" spans="1:21" ht="24" customHeight="1">
      <c r="A14" s="8">
        <v>10</v>
      </c>
      <c r="B14" s="12" t="s">
        <v>668</v>
      </c>
      <c r="C14" s="12" t="s">
        <v>669</v>
      </c>
      <c r="D14" s="15" t="s">
        <v>670</v>
      </c>
      <c r="E14" s="18">
        <v>1</v>
      </c>
      <c r="F14" s="18">
        <v>2</v>
      </c>
      <c r="G14" s="18"/>
      <c r="H14" s="18">
        <v>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f t="shared" si="0"/>
        <v>6</v>
      </c>
      <c r="T14" s="18">
        <f t="shared" si="1"/>
        <v>0</v>
      </c>
      <c r="U14" s="18">
        <f t="shared" si="2"/>
        <v>6</v>
      </c>
    </row>
    <row r="15" spans="1:21" ht="24" customHeight="1">
      <c r="A15" s="8">
        <v>11</v>
      </c>
      <c r="B15" s="12" t="s">
        <v>671</v>
      </c>
      <c r="C15" s="12" t="s">
        <v>672</v>
      </c>
      <c r="D15" s="12" t="s">
        <v>673</v>
      </c>
      <c r="E15" s="18"/>
      <c r="F15" s="18"/>
      <c r="G15" s="18"/>
      <c r="H15" s="18"/>
      <c r="I15" s="18"/>
      <c r="J15" s="18">
        <v>2</v>
      </c>
      <c r="K15" s="18"/>
      <c r="L15" s="18"/>
      <c r="M15" s="18"/>
      <c r="N15" s="18"/>
      <c r="O15" s="18"/>
      <c r="P15" s="18"/>
      <c r="Q15" s="18"/>
      <c r="R15" s="18"/>
      <c r="S15" s="18">
        <f t="shared" si="0"/>
        <v>0</v>
      </c>
      <c r="T15" s="18">
        <f t="shared" si="1"/>
        <v>2</v>
      </c>
      <c r="U15" s="18">
        <f t="shared" si="2"/>
        <v>2</v>
      </c>
    </row>
    <row r="16" spans="1:21" ht="24" customHeight="1">
      <c r="A16" s="8">
        <v>12</v>
      </c>
      <c r="B16" s="12" t="s">
        <v>674</v>
      </c>
      <c r="C16" s="12" t="s">
        <v>675</v>
      </c>
      <c r="D16" s="12" t="s">
        <v>676</v>
      </c>
      <c r="E16" s="18">
        <v>5</v>
      </c>
      <c r="F16" s="18">
        <v>32</v>
      </c>
      <c r="G16" s="18"/>
      <c r="H16" s="18">
        <v>25</v>
      </c>
      <c r="I16" s="18"/>
      <c r="J16" s="18">
        <v>11</v>
      </c>
      <c r="K16" s="18">
        <v>6</v>
      </c>
      <c r="L16" s="18"/>
      <c r="M16" s="18">
        <v>20</v>
      </c>
      <c r="N16" s="18"/>
      <c r="O16" s="18">
        <v>3</v>
      </c>
      <c r="P16" s="18">
        <v>9</v>
      </c>
      <c r="Q16" s="18">
        <v>16</v>
      </c>
      <c r="R16" s="18">
        <v>42</v>
      </c>
      <c r="S16" s="18">
        <f t="shared" si="0"/>
        <v>62</v>
      </c>
      <c r="T16" s="18">
        <f t="shared" si="1"/>
        <v>107</v>
      </c>
      <c r="U16" s="18">
        <f t="shared" si="2"/>
        <v>169</v>
      </c>
    </row>
    <row r="17" spans="1:21" ht="22.5" customHeight="1">
      <c r="A17" s="8">
        <v>13</v>
      </c>
      <c r="B17" s="24" t="s">
        <v>677</v>
      </c>
      <c r="C17" s="24" t="s">
        <v>194</v>
      </c>
      <c r="D17" s="12" t="s">
        <v>678</v>
      </c>
      <c r="E17" s="18">
        <v>2</v>
      </c>
      <c r="F17" s="18">
        <v>3</v>
      </c>
      <c r="G17" s="18"/>
      <c r="H17" s="18">
        <v>1</v>
      </c>
      <c r="I17" s="18"/>
      <c r="J17" s="18"/>
      <c r="K17" s="18"/>
      <c r="L17" s="18">
        <v>1</v>
      </c>
      <c r="M17" s="18">
        <v>3</v>
      </c>
      <c r="N17" s="18">
        <v>11</v>
      </c>
      <c r="O17" s="18">
        <v>24</v>
      </c>
      <c r="P17" s="18">
        <v>28</v>
      </c>
      <c r="Q17" s="18">
        <v>10</v>
      </c>
      <c r="R17" s="18">
        <v>12</v>
      </c>
      <c r="S17" s="18">
        <f t="shared" si="0"/>
        <v>6</v>
      </c>
      <c r="T17" s="18">
        <f t="shared" si="1"/>
        <v>89</v>
      </c>
      <c r="U17" s="18">
        <f t="shared" si="2"/>
        <v>95</v>
      </c>
    </row>
    <row r="18" spans="1:21" ht="24" customHeight="1">
      <c r="A18" s="8">
        <v>14</v>
      </c>
      <c r="B18" s="24" t="s">
        <v>679</v>
      </c>
      <c r="C18" s="24" t="s">
        <v>194</v>
      </c>
      <c r="D18" s="15" t="s">
        <v>680</v>
      </c>
      <c r="E18" s="18"/>
      <c r="F18" s="18">
        <v>2</v>
      </c>
      <c r="G18" s="18"/>
      <c r="H18" s="18">
        <v>2</v>
      </c>
      <c r="I18" s="18"/>
      <c r="J18" s="18">
        <v>2</v>
      </c>
      <c r="K18" s="18">
        <v>1</v>
      </c>
      <c r="L18" s="18"/>
      <c r="M18" s="18"/>
      <c r="N18" s="18"/>
      <c r="O18" s="18"/>
      <c r="P18" s="18">
        <v>1</v>
      </c>
      <c r="Q18" s="18"/>
      <c r="R18" s="18"/>
      <c r="S18" s="18">
        <f t="shared" si="0"/>
        <v>4</v>
      </c>
      <c r="T18" s="18">
        <f t="shared" si="1"/>
        <v>4</v>
      </c>
      <c r="U18" s="18">
        <f t="shared" si="2"/>
        <v>8</v>
      </c>
    </row>
    <row r="19" spans="1:21" ht="24" customHeight="1">
      <c r="A19" s="8">
        <v>15</v>
      </c>
      <c r="B19" s="24" t="s">
        <v>681</v>
      </c>
      <c r="C19" s="24" t="s">
        <v>682</v>
      </c>
      <c r="D19" s="12" t="s">
        <v>683</v>
      </c>
      <c r="E19" s="18"/>
      <c r="F19" s="18"/>
      <c r="G19" s="25"/>
      <c r="H19" s="18"/>
      <c r="I19" s="18"/>
      <c r="J19" s="18"/>
      <c r="K19" s="18"/>
      <c r="L19" s="18"/>
      <c r="M19" s="18"/>
      <c r="N19" s="18">
        <v>3</v>
      </c>
      <c r="O19" s="18"/>
      <c r="P19" s="18"/>
      <c r="Q19" s="18">
        <v>8</v>
      </c>
      <c r="R19" s="18"/>
      <c r="S19" s="18">
        <f t="shared" si="0"/>
        <v>0</v>
      </c>
      <c r="T19" s="18">
        <f t="shared" si="1"/>
        <v>11</v>
      </c>
      <c r="U19" s="18">
        <f t="shared" si="2"/>
        <v>11</v>
      </c>
    </row>
    <row r="20" spans="1:21" ht="24" customHeight="1">
      <c r="A20" s="8">
        <v>16</v>
      </c>
      <c r="B20" s="26" t="s">
        <v>684</v>
      </c>
      <c r="C20" s="15" t="s">
        <v>669</v>
      </c>
      <c r="D20" s="15" t="s">
        <v>685</v>
      </c>
      <c r="E20" s="18">
        <v>6</v>
      </c>
      <c r="F20" s="18">
        <v>18</v>
      </c>
      <c r="G20" s="18"/>
      <c r="H20" s="18">
        <v>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f t="shared" si="0"/>
        <v>26</v>
      </c>
      <c r="T20" s="18">
        <f t="shared" si="1"/>
        <v>0</v>
      </c>
      <c r="U20" s="18">
        <f t="shared" si="2"/>
        <v>26</v>
      </c>
    </row>
    <row r="21" spans="1:21" ht="24.75" customHeight="1">
      <c r="A21" s="8">
        <v>17</v>
      </c>
      <c r="B21" s="12" t="s">
        <v>686</v>
      </c>
      <c r="C21" s="12" t="s">
        <v>687</v>
      </c>
      <c r="D21" s="12" t="s">
        <v>688</v>
      </c>
      <c r="E21" s="18"/>
      <c r="F21" s="18"/>
      <c r="G21" s="18"/>
      <c r="H21" s="18"/>
      <c r="I21" s="18"/>
      <c r="J21" s="18"/>
      <c r="K21" s="18"/>
      <c r="L21" s="18"/>
      <c r="M21" s="18"/>
      <c r="N21" s="18">
        <v>5</v>
      </c>
      <c r="O21" s="18"/>
      <c r="P21" s="18"/>
      <c r="Q21" s="18"/>
      <c r="R21" s="18"/>
      <c r="S21" s="18">
        <f t="shared" si="0"/>
        <v>0</v>
      </c>
      <c r="T21" s="18">
        <f t="shared" si="1"/>
        <v>5</v>
      </c>
      <c r="U21" s="18">
        <f t="shared" si="2"/>
        <v>5</v>
      </c>
    </row>
    <row r="22" spans="1:21" ht="24" customHeight="1">
      <c r="A22" s="8">
        <v>18</v>
      </c>
      <c r="B22" s="24" t="s">
        <v>689</v>
      </c>
      <c r="C22" s="24" t="s">
        <v>649</v>
      </c>
      <c r="D22" s="12" t="s">
        <v>690</v>
      </c>
      <c r="E22" s="18">
        <v>16</v>
      </c>
      <c r="F22" s="18">
        <v>24</v>
      </c>
      <c r="G22" s="18"/>
      <c r="H22" s="18">
        <v>5</v>
      </c>
      <c r="I22" s="18"/>
      <c r="J22" s="18">
        <v>2</v>
      </c>
      <c r="K22" s="18">
        <v>10</v>
      </c>
      <c r="L22" s="18">
        <v>13</v>
      </c>
      <c r="M22" s="18">
        <v>27</v>
      </c>
      <c r="N22" s="18">
        <v>4</v>
      </c>
      <c r="O22" s="18">
        <v>21</v>
      </c>
      <c r="P22" s="18">
        <v>3</v>
      </c>
      <c r="Q22" s="18">
        <v>3</v>
      </c>
      <c r="R22" s="18">
        <v>14</v>
      </c>
      <c r="S22" s="18">
        <f t="shared" si="0"/>
        <v>45</v>
      </c>
      <c r="T22" s="18">
        <f t="shared" si="1"/>
        <v>97</v>
      </c>
      <c r="U22" s="18">
        <f t="shared" si="2"/>
        <v>142</v>
      </c>
    </row>
    <row r="23" spans="1:21" ht="24" customHeight="1">
      <c r="A23" s="8">
        <v>19</v>
      </c>
      <c r="B23" s="24" t="s">
        <v>691</v>
      </c>
      <c r="C23" s="24" t="s">
        <v>692</v>
      </c>
      <c r="D23" s="15" t="s">
        <v>693</v>
      </c>
      <c r="E23" s="18">
        <v>9</v>
      </c>
      <c r="F23" s="18">
        <v>16</v>
      </c>
      <c r="G23" s="18"/>
      <c r="H23" s="18">
        <v>20</v>
      </c>
      <c r="I23" s="18"/>
      <c r="J23" s="18">
        <v>5</v>
      </c>
      <c r="K23" s="18">
        <v>4</v>
      </c>
      <c r="L23" s="18">
        <v>7</v>
      </c>
      <c r="M23" s="18"/>
      <c r="N23" s="18"/>
      <c r="O23" s="18"/>
      <c r="P23" s="18">
        <v>24</v>
      </c>
      <c r="Q23" s="18">
        <v>28</v>
      </c>
      <c r="R23" s="18">
        <v>12</v>
      </c>
      <c r="S23" s="18">
        <f t="shared" si="0"/>
        <v>45</v>
      </c>
      <c r="T23" s="18">
        <f t="shared" si="1"/>
        <v>80</v>
      </c>
      <c r="U23" s="18">
        <f t="shared" si="2"/>
        <v>125</v>
      </c>
    </row>
    <row r="24" spans="1:21" ht="24" customHeight="1">
      <c r="A24" s="8">
        <v>20</v>
      </c>
      <c r="B24" s="23" t="s">
        <v>694</v>
      </c>
      <c r="C24" s="23" t="s">
        <v>662</v>
      </c>
      <c r="D24" s="27" t="s">
        <v>695</v>
      </c>
      <c r="E24" s="18"/>
      <c r="F24" s="18"/>
      <c r="G24" s="18"/>
      <c r="H24" s="18"/>
      <c r="I24" s="18"/>
      <c r="J24" s="18"/>
      <c r="K24" s="18"/>
      <c r="L24" s="18">
        <v>2</v>
      </c>
      <c r="M24" s="18"/>
      <c r="N24" s="18">
        <v>3</v>
      </c>
      <c r="O24" s="18"/>
      <c r="P24" s="18"/>
      <c r="Q24" s="18"/>
      <c r="R24" s="18">
        <v>18</v>
      </c>
      <c r="S24" s="18">
        <f t="shared" si="0"/>
        <v>0</v>
      </c>
      <c r="T24" s="18">
        <f t="shared" si="1"/>
        <v>23</v>
      </c>
      <c r="U24" s="18">
        <f t="shared" si="2"/>
        <v>23</v>
      </c>
    </row>
    <row r="25" spans="1:21" ht="24" customHeight="1">
      <c r="A25" s="8">
        <v>22</v>
      </c>
      <c r="B25" s="23" t="s">
        <v>696</v>
      </c>
      <c r="C25" s="23" t="s">
        <v>666</v>
      </c>
      <c r="D25" s="27" t="s">
        <v>697</v>
      </c>
      <c r="E25" s="18">
        <v>284</v>
      </c>
      <c r="F25" s="18">
        <v>263</v>
      </c>
      <c r="G25" s="18">
        <v>85</v>
      </c>
      <c r="H25" s="18">
        <v>143</v>
      </c>
      <c r="I25" s="18"/>
      <c r="J25" s="18">
        <v>471</v>
      </c>
      <c r="K25" s="18">
        <v>251</v>
      </c>
      <c r="L25" s="18">
        <v>292</v>
      </c>
      <c r="M25" s="18">
        <v>371</v>
      </c>
      <c r="N25" s="18">
        <v>254</v>
      </c>
      <c r="O25" s="18">
        <v>252</v>
      </c>
      <c r="P25" s="18">
        <v>365</v>
      </c>
      <c r="Q25" s="18">
        <v>325</v>
      </c>
      <c r="R25" s="18">
        <v>591</v>
      </c>
      <c r="S25" s="18">
        <f t="shared" si="0"/>
        <v>690</v>
      </c>
      <c r="T25" s="18">
        <f t="shared" si="1"/>
        <v>3257</v>
      </c>
      <c r="U25" s="18">
        <f t="shared" si="2"/>
        <v>3947</v>
      </c>
    </row>
    <row r="26" spans="1:21" ht="22.5" customHeight="1">
      <c r="A26" s="8">
        <v>23</v>
      </c>
      <c r="B26" s="28" t="s">
        <v>698</v>
      </c>
      <c r="C26" s="28" t="s">
        <v>682</v>
      </c>
      <c r="D26" s="28" t="s">
        <v>699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3</v>
      </c>
      <c r="S26" s="18">
        <f t="shared" si="0"/>
        <v>0</v>
      </c>
      <c r="T26" s="18">
        <f t="shared" si="1"/>
        <v>3</v>
      </c>
      <c r="U26" s="18">
        <f t="shared" si="2"/>
        <v>3</v>
      </c>
    </row>
    <row r="27" spans="1:21" ht="22.5" customHeight="1">
      <c r="A27" s="8">
        <v>24</v>
      </c>
      <c r="B27" s="28" t="s">
        <v>700</v>
      </c>
      <c r="C27" s="28" t="s">
        <v>701</v>
      </c>
      <c r="D27" s="28" t="s">
        <v>702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v>16</v>
      </c>
      <c r="S27" s="18">
        <f t="shared" si="0"/>
        <v>0</v>
      </c>
      <c r="T27" s="18">
        <f t="shared" si="1"/>
        <v>16</v>
      </c>
      <c r="U27" s="18">
        <f t="shared" si="2"/>
        <v>16</v>
      </c>
    </row>
    <row r="28" spans="1:21" ht="24" customHeight="1">
      <c r="A28" s="8">
        <v>25</v>
      </c>
      <c r="B28" s="24" t="s">
        <v>703</v>
      </c>
      <c r="C28" s="24" t="s">
        <v>649</v>
      </c>
      <c r="D28" s="15" t="s">
        <v>704</v>
      </c>
      <c r="E28" s="18">
        <v>32</v>
      </c>
      <c r="F28" s="18">
        <v>30</v>
      </c>
      <c r="G28" s="18"/>
      <c r="H28" s="18">
        <v>3</v>
      </c>
      <c r="I28" s="18"/>
      <c r="J28" s="18">
        <v>80</v>
      </c>
      <c r="K28" s="18">
        <v>63</v>
      </c>
      <c r="L28" s="18">
        <v>4</v>
      </c>
      <c r="M28" s="18">
        <v>33</v>
      </c>
      <c r="N28" s="18">
        <v>83</v>
      </c>
      <c r="O28" s="18">
        <v>82</v>
      </c>
      <c r="P28" s="18">
        <v>81</v>
      </c>
      <c r="Q28" s="18">
        <v>14</v>
      </c>
      <c r="R28" s="18">
        <v>23</v>
      </c>
      <c r="S28" s="18">
        <f t="shared" si="0"/>
        <v>65</v>
      </c>
      <c r="T28" s="18">
        <f t="shared" si="1"/>
        <v>463</v>
      </c>
      <c r="U28" s="18">
        <f t="shared" si="2"/>
        <v>528</v>
      </c>
    </row>
    <row r="29" spans="1:21" ht="24" customHeight="1">
      <c r="A29" s="8">
        <v>26</v>
      </c>
      <c r="B29" s="15" t="s">
        <v>705</v>
      </c>
      <c r="C29" s="15" t="s">
        <v>654</v>
      </c>
      <c r="D29" s="15" t="s">
        <v>706</v>
      </c>
      <c r="E29" s="18"/>
      <c r="F29" s="18">
        <v>1</v>
      </c>
      <c r="G29" s="18"/>
      <c r="H29" s="18">
        <v>1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f t="shared" si="0"/>
        <v>2</v>
      </c>
      <c r="T29" s="18">
        <f t="shared" si="1"/>
        <v>0</v>
      </c>
      <c r="U29" s="18">
        <f t="shared" si="2"/>
        <v>2</v>
      </c>
    </row>
    <row r="30" spans="1:21" ht="22.5" customHeight="1">
      <c r="A30" s="8">
        <v>27</v>
      </c>
      <c r="B30" s="24" t="s">
        <v>707</v>
      </c>
      <c r="C30" s="24" t="s">
        <v>654</v>
      </c>
      <c r="D30" s="15" t="s">
        <v>708</v>
      </c>
      <c r="E30" s="18"/>
      <c r="F30" s="18"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f t="shared" si="0"/>
        <v>1</v>
      </c>
      <c r="T30" s="18">
        <f t="shared" si="1"/>
        <v>0</v>
      </c>
      <c r="U30" s="18">
        <f t="shared" si="2"/>
        <v>1</v>
      </c>
    </row>
    <row r="31" spans="1:21" ht="22.5" customHeight="1">
      <c r="A31" s="8">
        <v>28</v>
      </c>
      <c r="B31" s="24" t="s">
        <v>709</v>
      </c>
      <c r="C31" s="24" t="s">
        <v>654</v>
      </c>
      <c r="D31" s="15" t="s">
        <v>710</v>
      </c>
      <c r="E31" s="18">
        <v>4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>
        <f t="shared" si="0"/>
        <v>4</v>
      </c>
      <c r="T31" s="18">
        <f t="shared" si="1"/>
        <v>0</v>
      </c>
      <c r="U31" s="18">
        <f t="shared" si="2"/>
        <v>4</v>
      </c>
    </row>
    <row r="32" spans="1:21" ht="24" customHeight="1">
      <c r="A32" s="8">
        <v>29</v>
      </c>
      <c r="B32" s="24" t="s">
        <v>711</v>
      </c>
      <c r="C32" s="24" t="s">
        <v>654</v>
      </c>
      <c r="D32" s="15" t="s">
        <v>712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10</v>
      </c>
      <c r="S32" s="18">
        <f t="shared" si="0"/>
        <v>0</v>
      </c>
      <c r="T32" s="18">
        <f t="shared" si="1"/>
        <v>10</v>
      </c>
      <c r="U32" s="18">
        <f t="shared" si="2"/>
        <v>10</v>
      </c>
    </row>
    <row r="33" spans="1:21" ht="27" customHeight="1">
      <c r="A33" s="12" t="s">
        <v>163</v>
      </c>
      <c r="B33" s="12"/>
      <c r="C33" s="12"/>
      <c r="D33" s="12"/>
      <c r="E33" s="18">
        <f aca="true" t="shared" si="3" ref="E33:R33">SUM(E5:E32)</f>
        <v>510</v>
      </c>
      <c r="F33" s="18">
        <f t="shared" si="3"/>
        <v>552</v>
      </c>
      <c r="G33" s="18">
        <f t="shared" si="3"/>
        <v>117</v>
      </c>
      <c r="H33" s="18">
        <f t="shared" si="3"/>
        <v>450</v>
      </c>
      <c r="I33" s="18">
        <f t="shared" si="3"/>
        <v>9</v>
      </c>
      <c r="J33" s="18">
        <f t="shared" si="3"/>
        <v>729</v>
      </c>
      <c r="K33" s="18">
        <f t="shared" si="3"/>
        <v>556</v>
      </c>
      <c r="L33" s="18">
        <f t="shared" si="3"/>
        <v>494</v>
      </c>
      <c r="M33" s="18">
        <f t="shared" si="3"/>
        <v>689</v>
      </c>
      <c r="N33" s="18">
        <f t="shared" si="3"/>
        <v>539</v>
      </c>
      <c r="O33" s="18">
        <f t="shared" si="3"/>
        <v>649</v>
      </c>
      <c r="P33" s="18">
        <f t="shared" si="3"/>
        <v>972</v>
      </c>
      <c r="Q33" s="18">
        <f t="shared" si="3"/>
        <v>834</v>
      </c>
      <c r="R33" s="18">
        <f t="shared" si="3"/>
        <v>1272</v>
      </c>
      <c r="S33" s="18">
        <f>E33+F33+H33</f>
        <v>1512</v>
      </c>
      <c r="T33" s="18">
        <f>G33+I33+J33+K33+L33+M33+N33+O33+P33+Q33+R33</f>
        <v>6860</v>
      </c>
      <c r="U33" s="18">
        <f>S33+T33</f>
        <v>8372</v>
      </c>
    </row>
    <row r="34" spans="1:21" ht="14.25">
      <c r="A34" s="19" t="s">
        <v>90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5:21" ht="14.25"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5:21" ht="14.25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5:21" ht="14.25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5:21" ht="14.25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5:21" ht="14.25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</sheetData>
  <sheetProtection/>
  <mergeCells count="13">
    <mergeCell ref="A1:U1"/>
    <mergeCell ref="P2:U2"/>
    <mergeCell ref="E3:P3"/>
    <mergeCell ref="Q3:R3"/>
    <mergeCell ref="A33:D33"/>
    <mergeCell ref="A34:U34"/>
    <mergeCell ref="A3:A4"/>
    <mergeCell ref="B3:B4"/>
    <mergeCell ref="C3:C4"/>
    <mergeCell ref="D3:D4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SheetLayoutView="100" workbookViewId="0" topLeftCell="A13">
      <selection activeCell="A23" sqref="A23:IV24"/>
    </sheetView>
  </sheetViews>
  <sheetFormatPr defaultColWidth="9.00390625" defaultRowHeight="14.25"/>
  <cols>
    <col min="1" max="1" width="3.75390625" style="2" customWidth="1"/>
    <col min="2" max="2" width="11.00390625" style="2" customWidth="1"/>
    <col min="3" max="3" width="8.25390625" style="2" customWidth="1"/>
    <col min="4" max="4" width="8.00390625" style="2" customWidth="1"/>
    <col min="5" max="21" width="7.125" style="0" customWidth="1"/>
  </cols>
  <sheetData>
    <row r="1" spans="1:21" ht="22.5">
      <c r="A1" s="3" t="s">
        <v>713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4" t="s">
        <v>45</v>
      </c>
      <c r="B2" s="4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7" t="s">
        <v>3</v>
      </c>
      <c r="B3" s="8" t="s">
        <v>46</v>
      </c>
      <c r="C3" s="8" t="s">
        <v>5</v>
      </c>
      <c r="D3" s="8" t="s">
        <v>6</v>
      </c>
      <c r="E3" s="9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8</v>
      </c>
      <c r="R3" s="9"/>
      <c r="S3" s="12" t="s">
        <v>92</v>
      </c>
      <c r="T3" s="12" t="s">
        <v>93</v>
      </c>
      <c r="U3" s="12" t="s">
        <v>11</v>
      </c>
    </row>
    <row r="4" spans="1:21" ht="30" customHeight="1">
      <c r="A4" s="7"/>
      <c r="B4" s="8"/>
      <c r="C4" s="8"/>
      <c r="D4" s="8"/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95</v>
      </c>
      <c r="R4" s="22" t="s">
        <v>96</v>
      </c>
      <c r="S4" s="12"/>
      <c r="T4" s="12"/>
      <c r="U4" s="12"/>
    </row>
    <row r="5" spans="1:21" ht="27.75" customHeight="1">
      <c r="A5" s="11">
        <v>1</v>
      </c>
      <c r="B5" s="12" t="s">
        <v>714</v>
      </c>
      <c r="C5" s="12" t="s">
        <v>715</v>
      </c>
      <c r="D5" s="12" t="s">
        <v>716</v>
      </c>
      <c r="E5" s="13">
        <v>34</v>
      </c>
      <c r="F5" s="13">
        <v>8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2"/>
      <c r="S5" s="22">
        <f>E5+F5+H5</f>
        <v>42</v>
      </c>
      <c r="T5" s="22">
        <f>G5+I5+J5+K5+L5+M5+N5+O5+P5+Q5+R5</f>
        <v>0</v>
      </c>
      <c r="U5" s="22">
        <f>S5+T5</f>
        <v>42</v>
      </c>
    </row>
    <row r="6" spans="1:21" ht="27.75" customHeight="1">
      <c r="A6" s="11">
        <v>2</v>
      </c>
      <c r="B6" s="12" t="s">
        <v>717</v>
      </c>
      <c r="C6" s="12" t="s">
        <v>718</v>
      </c>
      <c r="D6" s="12" t="s">
        <v>719</v>
      </c>
      <c r="E6" s="14">
        <v>17</v>
      </c>
      <c r="F6" s="14">
        <v>28</v>
      </c>
      <c r="G6" s="14"/>
      <c r="H6" s="14">
        <v>3</v>
      </c>
      <c r="I6" s="14"/>
      <c r="J6" s="14"/>
      <c r="K6" s="14">
        <v>4</v>
      </c>
      <c r="L6" s="14">
        <v>2</v>
      </c>
      <c r="M6" s="14">
        <v>10</v>
      </c>
      <c r="N6" s="14">
        <v>5</v>
      </c>
      <c r="O6" s="14">
        <v>2</v>
      </c>
      <c r="P6" s="14"/>
      <c r="Q6" s="14"/>
      <c r="R6" s="18">
        <v>7</v>
      </c>
      <c r="S6" s="18">
        <f aca="true" t="shared" si="0" ref="S6:S29">E6+F6+H6</f>
        <v>48</v>
      </c>
      <c r="T6" s="18">
        <f aca="true" t="shared" si="1" ref="T6:T29">G6+I6+J6+K6+L6+M6+N6+O6+P6+Q6+R6</f>
        <v>30</v>
      </c>
      <c r="U6" s="18">
        <f aca="true" t="shared" si="2" ref="U6:U29">S6+T6</f>
        <v>78</v>
      </c>
    </row>
    <row r="7" spans="1:21" ht="27.75" customHeight="1">
      <c r="A7" s="11">
        <v>3</v>
      </c>
      <c r="B7" s="12" t="s">
        <v>720</v>
      </c>
      <c r="C7" s="12" t="s">
        <v>721</v>
      </c>
      <c r="D7" s="12" t="s">
        <v>722</v>
      </c>
      <c r="E7" s="14">
        <v>71</v>
      </c>
      <c r="F7" s="14">
        <v>90</v>
      </c>
      <c r="G7" s="14">
        <v>87</v>
      </c>
      <c r="H7" s="14">
        <v>208</v>
      </c>
      <c r="I7" s="14">
        <v>73</v>
      </c>
      <c r="J7" s="14">
        <v>55</v>
      </c>
      <c r="K7" s="14">
        <v>28</v>
      </c>
      <c r="L7" s="14">
        <v>60</v>
      </c>
      <c r="M7" s="14">
        <v>37</v>
      </c>
      <c r="N7" s="14">
        <v>11</v>
      </c>
      <c r="O7" s="14">
        <v>123</v>
      </c>
      <c r="P7" s="14">
        <v>36</v>
      </c>
      <c r="Q7" s="14">
        <v>56</v>
      </c>
      <c r="R7" s="18">
        <v>7</v>
      </c>
      <c r="S7" s="18">
        <f t="shared" si="0"/>
        <v>369</v>
      </c>
      <c r="T7" s="18">
        <f t="shared" si="1"/>
        <v>573</v>
      </c>
      <c r="U7" s="18">
        <f t="shared" si="2"/>
        <v>942</v>
      </c>
    </row>
    <row r="8" spans="1:21" ht="27.75" customHeight="1">
      <c r="A8" s="11">
        <v>4</v>
      </c>
      <c r="B8" s="12" t="s">
        <v>723</v>
      </c>
      <c r="C8" s="12" t="s">
        <v>724</v>
      </c>
      <c r="D8" s="12" t="s">
        <v>725</v>
      </c>
      <c r="E8" s="14">
        <v>10</v>
      </c>
      <c r="F8" s="14">
        <v>7</v>
      </c>
      <c r="G8" s="14"/>
      <c r="H8" s="14">
        <v>7</v>
      </c>
      <c r="I8" s="14"/>
      <c r="J8" s="14"/>
      <c r="K8" s="14"/>
      <c r="L8" s="14"/>
      <c r="M8" s="14"/>
      <c r="N8" s="14"/>
      <c r="O8" s="14"/>
      <c r="P8" s="14"/>
      <c r="Q8" s="14"/>
      <c r="R8" s="18"/>
      <c r="S8" s="18">
        <f t="shared" si="0"/>
        <v>24</v>
      </c>
      <c r="T8" s="18">
        <f t="shared" si="1"/>
        <v>0</v>
      </c>
      <c r="U8" s="18">
        <f t="shared" si="2"/>
        <v>24</v>
      </c>
    </row>
    <row r="9" spans="1:21" ht="27.75" customHeight="1">
      <c r="A9" s="11">
        <v>6</v>
      </c>
      <c r="B9" s="12" t="s">
        <v>726</v>
      </c>
      <c r="C9" s="12" t="s">
        <v>727</v>
      </c>
      <c r="D9" s="12" t="s">
        <v>728</v>
      </c>
      <c r="E9" s="14">
        <v>65</v>
      </c>
      <c r="F9" s="14">
        <v>252</v>
      </c>
      <c r="G9" s="14"/>
      <c r="H9" s="14">
        <v>109</v>
      </c>
      <c r="I9" s="14"/>
      <c r="J9" s="14">
        <v>59</v>
      </c>
      <c r="K9" s="14">
        <v>72</v>
      </c>
      <c r="L9" s="14">
        <v>51</v>
      </c>
      <c r="M9" s="14">
        <v>45</v>
      </c>
      <c r="N9" s="14">
        <v>95</v>
      </c>
      <c r="O9" s="14">
        <v>109</v>
      </c>
      <c r="P9" s="14">
        <v>129</v>
      </c>
      <c r="Q9" s="14">
        <v>85</v>
      </c>
      <c r="R9" s="18">
        <v>73</v>
      </c>
      <c r="S9" s="18">
        <f t="shared" si="0"/>
        <v>426</v>
      </c>
      <c r="T9" s="18">
        <f t="shared" si="1"/>
        <v>718</v>
      </c>
      <c r="U9" s="18">
        <f t="shared" si="2"/>
        <v>1144</v>
      </c>
    </row>
    <row r="10" spans="1:21" ht="27.75" customHeight="1">
      <c r="A10" s="11">
        <v>7</v>
      </c>
      <c r="B10" s="12" t="s">
        <v>729</v>
      </c>
      <c r="C10" s="12" t="s">
        <v>730</v>
      </c>
      <c r="D10" s="12" t="s">
        <v>731</v>
      </c>
      <c r="E10" s="14">
        <v>2</v>
      </c>
      <c r="F10" s="14">
        <v>3</v>
      </c>
      <c r="G10" s="14"/>
      <c r="H10" s="14"/>
      <c r="I10" s="14"/>
      <c r="J10" s="14"/>
      <c r="K10" s="14"/>
      <c r="L10" s="14">
        <v>1</v>
      </c>
      <c r="M10" s="14">
        <v>1</v>
      </c>
      <c r="N10" s="14"/>
      <c r="O10" s="14"/>
      <c r="P10" s="14">
        <v>6</v>
      </c>
      <c r="Q10" s="14">
        <v>2</v>
      </c>
      <c r="R10" s="18">
        <v>2</v>
      </c>
      <c r="S10" s="18">
        <f t="shared" si="0"/>
        <v>5</v>
      </c>
      <c r="T10" s="18">
        <f t="shared" si="1"/>
        <v>12</v>
      </c>
      <c r="U10" s="18">
        <f t="shared" si="2"/>
        <v>17</v>
      </c>
    </row>
    <row r="11" spans="1:21" ht="27.75" customHeight="1">
      <c r="A11" s="11">
        <v>8</v>
      </c>
      <c r="B11" s="15" t="s">
        <v>732</v>
      </c>
      <c r="C11" s="15" t="s">
        <v>733</v>
      </c>
      <c r="D11" s="15" t="s">
        <v>734</v>
      </c>
      <c r="E11" s="14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8"/>
      <c r="S11" s="18">
        <f t="shared" si="0"/>
        <v>3</v>
      </c>
      <c r="T11" s="18">
        <f t="shared" si="1"/>
        <v>0</v>
      </c>
      <c r="U11" s="18">
        <f t="shared" si="2"/>
        <v>3</v>
      </c>
    </row>
    <row r="12" spans="1:21" ht="27.75" customHeight="1">
      <c r="A12" s="11">
        <v>9</v>
      </c>
      <c r="B12" s="12" t="s">
        <v>735</v>
      </c>
      <c r="C12" s="12" t="s">
        <v>736</v>
      </c>
      <c r="D12" s="12" t="s">
        <v>737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2</v>
      </c>
      <c r="P12" s="14"/>
      <c r="Q12" s="14"/>
      <c r="R12" s="18">
        <v>33</v>
      </c>
      <c r="S12" s="18">
        <f t="shared" si="0"/>
        <v>0</v>
      </c>
      <c r="T12" s="18">
        <f t="shared" si="1"/>
        <v>35</v>
      </c>
      <c r="U12" s="18">
        <f t="shared" si="2"/>
        <v>35</v>
      </c>
    </row>
    <row r="13" spans="1:21" ht="27.75" customHeight="1">
      <c r="A13" s="11">
        <v>10</v>
      </c>
      <c r="B13" s="12" t="s">
        <v>738</v>
      </c>
      <c r="C13" s="12" t="s">
        <v>730</v>
      </c>
      <c r="D13" s="12" t="s">
        <v>739</v>
      </c>
      <c r="E13" s="14">
        <v>7</v>
      </c>
      <c r="F13" s="14">
        <v>2</v>
      </c>
      <c r="G13" s="14"/>
      <c r="H13" s="14"/>
      <c r="I13" s="14"/>
      <c r="J13" s="14">
        <v>7</v>
      </c>
      <c r="K13" s="14">
        <v>10</v>
      </c>
      <c r="L13" s="14">
        <v>2</v>
      </c>
      <c r="M13" s="14">
        <v>12</v>
      </c>
      <c r="N13" s="14"/>
      <c r="O13" s="14">
        <v>2</v>
      </c>
      <c r="P13" s="14">
        <v>4</v>
      </c>
      <c r="Q13" s="14">
        <v>4</v>
      </c>
      <c r="R13" s="18">
        <v>10</v>
      </c>
      <c r="S13" s="18">
        <f t="shared" si="0"/>
        <v>9</v>
      </c>
      <c r="T13" s="18">
        <f t="shared" si="1"/>
        <v>51</v>
      </c>
      <c r="U13" s="18">
        <f t="shared" si="2"/>
        <v>60</v>
      </c>
    </row>
    <row r="14" spans="1:21" ht="27.75" customHeight="1">
      <c r="A14" s="11">
        <v>11</v>
      </c>
      <c r="B14" s="12" t="s">
        <v>740</v>
      </c>
      <c r="C14" s="12" t="s">
        <v>741</v>
      </c>
      <c r="D14" s="12" t="s">
        <v>742</v>
      </c>
      <c r="E14" s="14"/>
      <c r="F14" s="14"/>
      <c r="G14" s="14"/>
      <c r="H14" s="14"/>
      <c r="I14" s="14"/>
      <c r="J14" s="14"/>
      <c r="K14" s="14"/>
      <c r="L14" s="14">
        <v>1</v>
      </c>
      <c r="M14" s="14">
        <v>1</v>
      </c>
      <c r="N14" s="14"/>
      <c r="O14" s="14"/>
      <c r="P14" s="14"/>
      <c r="Q14" s="14"/>
      <c r="R14" s="18">
        <v>1</v>
      </c>
      <c r="S14" s="18">
        <f t="shared" si="0"/>
        <v>0</v>
      </c>
      <c r="T14" s="18">
        <f t="shared" si="1"/>
        <v>3</v>
      </c>
      <c r="U14" s="18">
        <f t="shared" si="2"/>
        <v>3</v>
      </c>
    </row>
    <row r="15" spans="1:21" ht="27.75" customHeight="1">
      <c r="A15" s="11">
        <v>12</v>
      </c>
      <c r="B15" s="16" t="s">
        <v>487</v>
      </c>
      <c r="C15" s="16" t="s">
        <v>603</v>
      </c>
      <c r="D15" s="16" t="s">
        <v>743</v>
      </c>
      <c r="E15" s="14">
        <v>66</v>
      </c>
      <c r="F15" s="14">
        <v>56</v>
      </c>
      <c r="G15" s="14">
        <v>10</v>
      </c>
      <c r="H15" s="14">
        <v>96</v>
      </c>
      <c r="I15" s="14">
        <v>27</v>
      </c>
      <c r="J15" s="14">
        <v>52</v>
      </c>
      <c r="K15" s="14">
        <v>54</v>
      </c>
      <c r="L15" s="14">
        <v>39</v>
      </c>
      <c r="M15" s="14">
        <v>33</v>
      </c>
      <c r="N15" s="14">
        <v>34</v>
      </c>
      <c r="O15" s="14">
        <v>30</v>
      </c>
      <c r="P15" s="14">
        <v>14</v>
      </c>
      <c r="Q15" s="14">
        <v>4</v>
      </c>
      <c r="R15" s="18">
        <v>3</v>
      </c>
      <c r="S15" s="18">
        <f t="shared" si="0"/>
        <v>218</v>
      </c>
      <c r="T15" s="18">
        <f t="shared" si="1"/>
        <v>300</v>
      </c>
      <c r="U15" s="18">
        <f t="shared" si="2"/>
        <v>518</v>
      </c>
    </row>
    <row r="16" spans="1:21" ht="27.75" customHeight="1">
      <c r="A16" s="11">
        <v>13</v>
      </c>
      <c r="B16" s="12" t="s">
        <v>744</v>
      </c>
      <c r="C16" s="12" t="s">
        <v>745</v>
      </c>
      <c r="D16" s="12" t="s">
        <v>746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1</v>
      </c>
      <c r="Q16" s="14">
        <v>1</v>
      </c>
      <c r="R16" s="18">
        <v>1</v>
      </c>
      <c r="S16" s="18">
        <f t="shared" si="0"/>
        <v>0</v>
      </c>
      <c r="T16" s="18">
        <f t="shared" si="1"/>
        <v>3</v>
      </c>
      <c r="U16" s="18">
        <f t="shared" si="2"/>
        <v>3</v>
      </c>
    </row>
    <row r="17" spans="1:21" ht="27.75" customHeight="1">
      <c r="A17" s="11">
        <v>14</v>
      </c>
      <c r="B17" s="12" t="s">
        <v>747</v>
      </c>
      <c r="C17" s="12" t="s">
        <v>736</v>
      </c>
      <c r="D17" s="12" t="s">
        <v>748</v>
      </c>
      <c r="E17" s="14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8"/>
      <c r="S17" s="18">
        <f t="shared" si="0"/>
        <v>38</v>
      </c>
      <c r="T17" s="18">
        <f t="shared" si="1"/>
        <v>0</v>
      </c>
      <c r="U17" s="18">
        <f t="shared" si="2"/>
        <v>38</v>
      </c>
    </row>
    <row r="18" spans="1:21" ht="27.75" customHeight="1">
      <c r="A18" s="11">
        <v>15</v>
      </c>
      <c r="B18" s="12" t="s">
        <v>749</v>
      </c>
      <c r="C18" s="12" t="s">
        <v>750</v>
      </c>
      <c r="D18" s="12" t="s">
        <v>751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8"/>
      <c r="S18" s="18">
        <f t="shared" si="0"/>
        <v>0</v>
      </c>
      <c r="T18" s="18">
        <f t="shared" si="1"/>
        <v>0</v>
      </c>
      <c r="U18" s="18">
        <f t="shared" si="2"/>
        <v>0</v>
      </c>
    </row>
    <row r="19" spans="1:21" ht="27.75" customHeight="1">
      <c r="A19" s="11">
        <v>16</v>
      </c>
      <c r="B19" s="12" t="s">
        <v>752</v>
      </c>
      <c r="C19" s="12" t="s">
        <v>310</v>
      </c>
      <c r="D19" s="12" t="s">
        <v>753</v>
      </c>
      <c r="E19" s="14">
        <v>29</v>
      </c>
      <c r="F19" s="14">
        <v>11</v>
      </c>
      <c r="G19" s="14"/>
      <c r="H19" s="14">
        <v>8</v>
      </c>
      <c r="I19" s="14"/>
      <c r="J19" s="14"/>
      <c r="K19" s="14">
        <v>30</v>
      </c>
      <c r="L19" s="14">
        <v>51</v>
      </c>
      <c r="M19" s="14">
        <v>19</v>
      </c>
      <c r="N19" s="14">
        <v>1</v>
      </c>
      <c r="O19" s="14">
        <v>5</v>
      </c>
      <c r="P19" s="14">
        <v>80</v>
      </c>
      <c r="Q19" s="14">
        <v>28</v>
      </c>
      <c r="R19" s="18">
        <v>20</v>
      </c>
      <c r="S19" s="18">
        <f t="shared" si="0"/>
        <v>48</v>
      </c>
      <c r="T19" s="18">
        <f t="shared" si="1"/>
        <v>234</v>
      </c>
      <c r="U19" s="18">
        <f t="shared" si="2"/>
        <v>282</v>
      </c>
    </row>
    <row r="20" spans="1:21" ht="27.75" customHeight="1">
      <c r="A20" s="11">
        <v>17</v>
      </c>
      <c r="B20" s="12" t="s">
        <v>754</v>
      </c>
      <c r="C20" s="12" t="s">
        <v>730</v>
      </c>
      <c r="D20" s="12" t="s">
        <v>755</v>
      </c>
      <c r="E20" s="14">
        <v>8</v>
      </c>
      <c r="F20" s="14">
        <v>7</v>
      </c>
      <c r="G20" s="14"/>
      <c r="H20" s="14">
        <v>2</v>
      </c>
      <c r="I20" s="14"/>
      <c r="J20" s="14">
        <v>3</v>
      </c>
      <c r="K20" s="14">
        <v>11</v>
      </c>
      <c r="L20" s="14"/>
      <c r="M20" s="14"/>
      <c r="N20" s="14"/>
      <c r="O20" s="14"/>
      <c r="P20" s="14"/>
      <c r="Q20" s="14"/>
      <c r="R20" s="18"/>
      <c r="S20" s="18">
        <f t="shared" si="0"/>
        <v>17</v>
      </c>
      <c r="T20" s="18">
        <f t="shared" si="1"/>
        <v>14</v>
      </c>
      <c r="U20" s="18">
        <f t="shared" si="2"/>
        <v>31</v>
      </c>
    </row>
    <row r="21" spans="1:21" ht="27.75" customHeight="1">
      <c r="A21" s="11">
        <v>18</v>
      </c>
      <c r="B21" s="12" t="s">
        <v>756</v>
      </c>
      <c r="C21" s="12" t="s">
        <v>757</v>
      </c>
      <c r="D21" s="12" t="s">
        <v>758</v>
      </c>
      <c r="E21" s="14">
        <v>10</v>
      </c>
      <c r="F21" s="14">
        <v>2</v>
      </c>
      <c r="G21" s="14"/>
      <c r="H21" s="14"/>
      <c r="I21" s="14"/>
      <c r="J21" s="14"/>
      <c r="K21" s="14"/>
      <c r="L21" s="14"/>
      <c r="M21" s="14"/>
      <c r="N21" s="14"/>
      <c r="O21" s="14"/>
      <c r="P21" s="14">
        <v>1</v>
      </c>
      <c r="Q21" s="14">
        <v>2</v>
      </c>
      <c r="R21" s="18"/>
      <c r="S21" s="18">
        <f t="shared" si="0"/>
        <v>12</v>
      </c>
      <c r="T21" s="18">
        <f t="shared" si="1"/>
        <v>3</v>
      </c>
      <c r="U21" s="18">
        <f t="shared" si="2"/>
        <v>15</v>
      </c>
    </row>
    <row r="22" spans="1:21" ht="27.75" customHeight="1">
      <c r="A22" s="11">
        <v>21</v>
      </c>
      <c r="B22" s="12" t="s">
        <v>759</v>
      </c>
      <c r="C22" s="12" t="s">
        <v>730</v>
      </c>
      <c r="D22" s="12" t="s">
        <v>760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4</v>
      </c>
      <c r="P22" s="14"/>
      <c r="Q22" s="14"/>
      <c r="R22" s="18">
        <v>3</v>
      </c>
      <c r="S22" s="18">
        <f>E22+F22+H22</f>
        <v>0</v>
      </c>
      <c r="T22" s="18">
        <f>G22+I22+J22+K22+L22+M22+N22+O22+P22+Q22+R22</f>
        <v>7</v>
      </c>
      <c r="U22" s="18">
        <f>S22+T22</f>
        <v>7</v>
      </c>
    </row>
    <row r="23" spans="1:21" ht="27.75" customHeight="1">
      <c r="A23" s="11">
        <v>24</v>
      </c>
      <c r="B23" s="12" t="s">
        <v>761</v>
      </c>
      <c r="C23" s="12" t="s">
        <v>762</v>
      </c>
      <c r="D23" s="12" t="s">
        <v>763</v>
      </c>
      <c r="E23" s="14">
        <v>1</v>
      </c>
      <c r="F23" s="14">
        <v>1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8"/>
      <c r="S23" s="18">
        <f>E23+F23+H23</f>
        <v>2</v>
      </c>
      <c r="T23" s="18">
        <f>G23+I23+J23+K23+L23+M23+N23+O23+P23+Q23+R23</f>
        <v>0</v>
      </c>
      <c r="U23" s="18">
        <f>S23+T23</f>
        <v>2</v>
      </c>
    </row>
    <row r="24" spans="1:21" ht="27.75" customHeight="1">
      <c r="A24" s="17">
        <v>25</v>
      </c>
      <c r="B24" s="12" t="s">
        <v>764</v>
      </c>
      <c r="C24" s="12" t="s">
        <v>765</v>
      </c>
      <c r="D24" s="12" t="s">
        <v>766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v>13</v>
      </c>
      <c r="R24" s="18">
        <v>3</v>
      </c>
      <c r="S24" s="18">
        <f>E24+F24+H24</f>
        <v>0</v>
      </c>
      <c r="T24" s="18">
        <f>G24+I24+J24+K24+L24+M24+N24+O24+P24+Q24+R24</f>
        <v>16</v>
      </c>
      <c r="U24" s="18">
        <f>S24+T24</f>
        <v>16</v>
      </c>
    </row>
    <row r="25" spans="1:21" ht="23.25" customHeight="1">
      <c r="A25" s="12" t="s">
        <v>163</v>
      </c>
      <c r="B25" s="12"/>
      <c r="C25" s="12"/>
      <c r="D25" s="12"/>
      <c r="E25" s="18">
        <f aca="true" t="shared" si="3" ref="E25:P25">SUM(E5:E23)</f>
        <v>361</v>
      </c>
      <c r="F25" s="18">
        <f t="shared" si="3"/>
        <v>467</v>
      </c>
      <c r="G25" s="18">
        <f t="shared" si="3"/>
        <v>97</v>
      </c>
      <c r="H25" s="18">
        <f t="shared" si="3"/>
        <v>433</v>
      </c>
      <c r="I25" s="18">
        <f t="shared" si="3"/>
        <v>100</v>
      </c>
      <c r="J25" s="18">
        <f t="shared" si="3"/>
        <v>176</v>
      </c>
      <c r="K25" s="18">
        <f t="shared" si="3"/>
        <v>209</v>
      </c>
      <c r="L25" s="18">
        <f t="shared" si="3"/>
        <v>207</v>
      </c>
      <c r="M25" s="18">
        <f t="shared" si="3"/>
        <v>158</v>
      </c>
      <c r="N25" s="18">
        <f t="shared" si="3"/>
        <v>146</v>
      </c>
      <c r="O25" s="18">
        <f t="shared" si="3"/>
        <v>277</v>
      </c>
      <c r="P25" s="18">
        <f t="shared" si="3"/>
        <v>271</v>
      </c>
      <c r="Q25" s="18">
        <f>SUM(Q5:Q24)</f>
        <v>195</v>
      </c>
      <c r="R25" s="18">
        <f>SUM(R5:R24)</f>
        <v>163</v>
      </c>
      <c r="S25" s="18">
        <f>E25+F25+H25</f>
        <v>1261</v>
      </c>
      <c r="T25" s="18">
        <f>G25+I25+J25+K25+L25+M25+N25+O25+P25+Q25+R25</f>
        <v>1999</v>
      </c>
      <c r="U25" s="18">
        <f>S25+T25</f>
        <v>3260</v>
      </c>
    </row>
    <row r="26" spans="1:21" ht="14.25">
      <c r="A26" s="19" t="s">
        <v>90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5:21" ht="14.25"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5:21" ht="14.25"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5:21" ht="14.25"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5:21" ht="14.25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5:21" ht="14.25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5:21" ht="14.25"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5:21" ht="14.25"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5:21" ht="14.25"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5:21" ht="14.25"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5:21" ht="14.25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5:21" ht="14.25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</sheetData>
  <sheetProtection/>
  <mergeCells count="13">
    <mergeCell ref="A1:U1"/>
    <mergeCell ref="P2:U2"/>
    <mergeCell ref="E3:P3"/>
    <mergeCell ref="Q3:R3"/>
    <mergeCell ref="A25:D25"/>
    <mergeCell ref="A26:U26"/>
    <mergeCell ref="A3:A4"/>
    <mergeCell ref="B3:B4"/>
    <mergeCell ref="C3:C4"/>
    <mergeCell ref="D3:D4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1"/>
  <sheetViews>
    <sheetView workbookViewId="0" topLeftCell="A1">
      <pane ySplit="5" topLeftCell="A9" activePane="bottomLeft" state="frozen"/>
      <selection pane="bottomLeft" activeCell="A25" sqref="A25:U25"/>
    </sheetView>
  </sheetViews>
  <sheetFormatPr defaultColWidth="9.00390625" defaultRowHeight="14.25"/>
  <cols>
    <col min="1" max="1" width="4.50390625" style="2" customWidth="1"/>
    <col min="2" max="3" width="13.25390625" style="2" customWidth="1"/>
    <col min="4" max="4" width="9.75390625" style="2" customWidth="1"/>
    <col min="5" max="7" width="7.125" style="2" customWidth="1"/>
    <col min="8" max="8" width="7.125" style="41" customWidth="1"/>
    <col min="9" max="10" width="7.125" style="2" customWidth="1"/>
    <col min="11" max="21" width="7.125" style="0" customWidth="1"/>
  </cols>
  <sheetData>
    <row r="2" spans="1:21" ht="22.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9" s="1" customFormat="1" ht="22.5" customHeight="1">
      <c r="A3" s="73" t="s">
        <v>45</v>
      </c>
      <c r="B3" s="74"/>
      <c r="C3" s="74"/>
      <c r="D3" s="74"/>
      <c r="E3" s="74"/>
      <c r="F3" s="74"/>
      <c r="G3" s="74"/>
      <c r="H3" s="74"/>
      <c r="I3" s="74"/>
      <c r="J3" s="93"/>
      <c r="N3" s="21" t="s">
        <v>2</v>
      </c>
      <c r="O3" s="21"/>
      <c r="P3" s="21"/>
      <c r="Q3" s="21"/>
      <c r="R3" s="21"/>
      <c r="S3" s="21"/>
    </row>
    <row r="4" spans="1:21" ht="22.5">
      <c r="A4" s="75" t="s">
        <v>3</v>
      </c>
      <c r="B4" s="75" t="s">
        <v>46</v>
      </c>
      <c r="C4" s="75" t="s">
        <v>5</v>
      </c>
      <c r="D4" s="75" t="s">
        <v>6</v>
      </c>
      <c r="E4" s="76" t="s">
        <v>7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80" t="s">
        <v>8</v>
      </c>
      <c r="R4" s="80"/>
      <c r="S4" s="80" t="s">
        <v>9</v>
      </c>
      <c r="T4" s="80" t="s">
        <v>10</v>
      </c>
      <c r="U4" s="80" t="s">
        <v>11</v>
      </c>
    </row>
    <row r="5" spans="1:21" ht="37.5" customHeight="1">
      <c r="A5" s="75"/>
      <c r="B5" s="75"/>
      <c r="C5" s="75"/>
      <c r="D5" s="75"/>
      <c r="E5" s="77" t="s">
        <v>12</v>
      </c>
      <c r="F5" s="77" t="s">
        <v>13</v>
      </c>
      <c r="G5" s="77" t="s">
        <v>14</v>
      </c>
      <c r="H5" s="77" t="s">
        <v>15</v>
      </c>
      <c r="I5" s="77" t="s">
        <v>16</v>
      </c>
      <c r="J5" s="77" t="s">
        <v>17</v>
      </c>
      <c r="K5" s="77" t="s">
        <v>18</v>
      </c>
      <c r="L5" s="77" t="s">
        <v>19</v>
      </c>
      <c r="M5" s="77" t="s">
        <v>20</v>
      </c>
      <c r="N5" s="77" t="s">
        <v>21</v>
      </c>
      <c r="O5" s="77" t="s">
        <v>22</v>
      </c>
      <c r="P5" s="77" t="s">
        <v>23</v>
      </c>
      <c r="Q5" s="77" t="s">
        <v>24</v>
      </c>
      <c r="R5" s="94" t="s">
        <v>25</v>
      </c>
      <c r="S5" s="80"/>
      <c r="T5" s="80"/>
      <c r="U5" s="80"/>
    </row>
    <row r="6" spans="1:21" ht="27" customHeight="1">
      <c r="A6" s="75">
        <v>1</v>
      </c>
      <c r="B6" s="78" t="s">
        <v>47</v>
      </c>
      <c r="C6" s="78" t="s">
        <v>48</v>
      </c>
      <c r="D6" s="78" t="s">
        <v>49</v>
      </c>
      <c r="E6" s="79">
        <v>214</v>
      </c>
      <c r="F6" s="79">
        <v>108</v>
      </c>
      <c r="G6" s="79">
        <v>24</v>
      </c>
      <c r="H6" s="79">
        <v>108</v>
      </c>
      <c r="I6" s="79">
        <v>20</v>
      </c>
      <c r="J6" s="79">
        <v>81</v>
      </c>
      <c r="K6" s="79">
        <v>48</v>
      </c>
      <c r="L6" s="79">
        <v>85</v>
      </c>
      <c r="M6" s="79">
        <v>92</v>
      </c>
      <c r="N6" s="79">
        <v>80</v>
      </c>
      <c r="O6" s="79">
        <v>104</v>
      </c>
      <c r="P6" s="79">
        <v>130</v>
      </c>
      <c r="Q6" s="79">
        <v>200</v>
      </c>
      <c r="R6" s="85">
        <v>121</v>
      </c>
      <c r="S6" s="85">
        <f aca="true" t="shared" si="0" ref="S6:S24">E6+F6+H6</f>
        <v>430</v>
      </c>
      <c r="T6" s="85">
        <f aca="true" t="shared" si="1" ref="T6:T24">G6+I6+J6+K6+L6+M6+N6+O6+P6+Q6+R6</f>
        <v>985</v>
      </c>
      <c r="U6" s="85">
        <f aca="true" t="shared" si="2" ref="U6:U24">S6+T6</f>
        <v>1415</v>
      </c>
    </row>
    <row r="7" spans="1:21" ht="27" customHeight="1">
      <c r="A7" s="75">
        <v>2</v>
      </c>
      <c r="B7" s="80" t="s">
        <v>50</v>
      </c>
      <c r="C7" s="80" t="s">
        <v>51</v>
      </c>
      <c r="D7" s="80" t="s">
        <v>52</v>
      </c>
      <c r="E7" s="81"/>
      <c r="F7" s="82">
        <v>21</v>
      </c>
      <c r="G7" s="83"/>
      <c r="H7" s="84">
        <v>26</v>
      </c>
      <c r="I7" s="87"/>
      <c r="J7" s="85"/>
      <c r="K7" s="85"/>
      <c r="L7" s="85"/>
      <c r="M7" s="85"/>
      <c r="N7" s="85"/>
      <c r="O7" s="85"/>
      <c r="P7" s="85"/>
      <c r="Q7" s="85"/>
      <c r="R7" s="85"/>
      <c r="S7" s="85">
        <f t="shared" si="0"/>
        <v>47</v>
      </c>
      <c r="T7" s="85">
        <f t="shared" si="1"/>
        <v>0</v>
      </c>
      <c r="U7" s="85">
        <f t="shared" si="2"/>
        <v>47</v>
      </c>
    </row>
    <row r="8" spans="1:21" ht="27" customHeight="1">
      <c r="A8" s="75">
        <v>3</v>
      </c>
      <c r="B8" s="80" t="s">
        <v>53</v>
      </c>
      <c r="C8" s="80" t="s">
        <v>54</v>
      </c>
      <c r="D8" s="80" t="s">
        <v>55</v>
      </c>
      <c r="E8" s="85">
        <v>53</v>
      </c>
      <c r="F8" s="79">
        <v>38</v>
      </c>
      <c r="G8" s="86">
        <v>1</v>
      </c>
      <c r="H8" s="87">
        <v>45</v>
      </c>
      <c r="I8" s="87"/>
      <c r="J8" s="85">
        <v>27</v>
      </c>
      <c r="K8" s="85">
        <v>74</v>
      </c>
      <c r="L8" s="85">
        <v>35</v>
      </c>
      <c r="M8" s="85">
        <v>11</v>
      </c>
      <c r="N8" s="85">
        <v>43</v>
      </c>
      <c r="O8" s="85">
        <v>79</v>
      </c>
      <c r="P8" s="85">
        <v>243</v>
      </c>
      <c r="Q8" s="85">
        <v>82</v>
      </c>
      <c r="R8" s="85">
        <v>145</v>
      </c>
      <c r="S8" s="85">
        <f t="shared" si="0"/>
        <v>136</v>
      </c>
      <c r="T8" s="85">
        <f t="shared" si="1"/>
        <v>740</v>
      </c>
      <c r="U8" s="85">
        <f t="shared" si="2"/>
        <v>876</v>
      </c>
    </row>
    <row r="9" spans="1:21" ht="27" customHeight="1">
      <c r="A9" s="75">
        <v>4</v>
      </c>
      <c r="B9" s="88" t="s">
        <v>56</v>
      </c>
      <c r="C9" s="88" t="s">
        <v>48</v>
      </c>
      <c r="D9" s="80" t="s">
        <v>57</v>
      </c>
      <c r="E9" s="85">
        <v>80</v>
      </c>
      <c r="F9" s="79">
        <v>45</v>
      </c>
      <c r="G9" s="83"/>
      <c r="H9" s="87"/>
      <c r="I9" s="87"/>
      <c r="J9" s="85"/>
      <c r="K9" s="85"/>
      <c r="L9" s="85"/>
      <c r="M9" s="85"/>
      <c r="N9" s="85"/>
      <c r="O9" s="85"/>
      <c r="P9" s="85"/>
      <c r="Q9" s="85"/>
      <c r="R9" s="85"/>
      <c r="S9" s="85">
        <f t="shared" si="0"/>
        <v>125</v>
      </c>
      <c r="T9" s="85">
        <f t="shared" si="1"/>
        <v>0</v>
      </c>
      <c r="U9" s="85">
        <f t="shared" si="2"/>
        <v>125</v>
      </c>
    </row>
    <row r="10" spans="1:21" ht="27" customHeight="1">
      <c r="A10" s="75">
        <v>5</v>
      </c>
      <c r="B10" s="89" t="s">
        <v>58</v>
      </c>
      <c r="C10" s="89" t="s">
        <v>59</v>
      </c>
      <c r="D10" s="89" t="s">
        <v>60</v>
      </c>
      <c r="E10" s="84">
        <v>231</v>
      </c>
      <c r="F10" s="86">
        <v>291</v>
      </c>
      <c r="G10" s="83"/>
      <c r="H10" s="84">
        <v>283</v>
      </c>
      <c r="I10" s="87"/>
      <c r="J10" s="85"/>
      <c r="K10" s="85"/>
      <c r="L10" s="85"/>
      <c r="M10" s="85"/>
      <c r="N10" s="85"/>
      <c r="O10" s="85"/>
      <c r="P10" s="85">
        <v>385</v>
      </c>
      <c r="Q10" s="85">
        <v>721</v>
      </c>
      <c r="R10" s="85">
        <v>682</v>
      </c>
      <c r="S10" s="85">
        <f t="shared" si="0"/>
        <v>805</v>
      </c>
      <c r="T10" s="85">
        <f t="shared" si="1"/>
        <v>1788</v>
      </c>
      <c r="U10" s="85">
        <f t="shared" si="2"/>
        <v>2593</v>
      </c>
    </row>
    <row r="11" spans="1:21" ht="27" customHeight="1">
      <c r="A11" s="75">
        <v>6</v>
      </c>
      <c r="B11" s="88" t="s">
        <v>61</v>
      </c>
      <c r="C11" s="88" t="s">
        <v>48</v>
      </c>
      <c r="D11" s="80" t="s">
        <v>62</v>
      </c>
      <c r="E11" s="84">
        <v>45</v>
      </c>
      <c r="F11" s="86">
        <v>139</v>
      </c>
      <c r="G11" s="83"/>
      <c r="H11" s="84">
        <v>73</v>
      </c>
      <c r="I11" s="87"/>
      <c r="J11" s="85">
        <v>49</v>
      </c>
      <c r="K11" s="85">
        <v>86</v>
      </c>
      <c r="L11" s="85">
        <v>117</v>
      </c>
      <c r="M11" s="85">
        <v>252</v>
      </c>
      <c r="N11" s="85">
        <v>175</v>
      </c>
      <c r="O11" s="85">
        <v>113</v>
      </c>
      <c r="P11" s="85">
        <v>172</v>
      </c>
      <c r="Q11" s="85">
        <v>74</v>
      </c>
      <c r="R11" s="85">
        <v>74</v>
      </c>
      <c r="S11" s="85">
        <f t="shared" si="0"/>
        <v>257</v>
      </c>
      <c r="T11" s="85">
        <f t="shared" si="1"/>
        <v>1112</v>
      </c>
      <c r="U11" s="85">
        <f t="shared" si="2"/>
        <v>1369</v>
      </c>
    </row>
    <row r="12" spans="1:21" ht="27" customHeight="1">
      <c r="A12" s="75">
        <v>7</v>
      </c>
      <c r="B12" s="89" t="s">
        <v>63</v>
      </c>
      <c r="C12" s="89" t="s">
        <v>64</v>
      </c>
      <c r="D12" s="89" t="s">
        <v>65</v>
      </c>
      <c r="E12" s="84">
        <v>213</v>
      </c>
      <c r="F12" s="86">
        <v>258</v>
      </c>
      <c r="G12" s="83"/>
      <c r="H12" s="84">
        <v>280</v>
      </c>
      <c r="I12" s="87"/>
      <c r="J12" s="85">
        <v>115</v>
      </c>
      <c r="K12" s="85"/>
      <c r="L12" s="85"/>
      <c r="M12" s="85"/>
      <c r="N12" s="85"/>
      <c r="O12" s="85"/>
      <c r="P12" s="85">
        <v>43</v>
      </c>
      <c r="Q12" s="85"/>
      <c r="R12" s="85"/>
      <c r="S12" s="85">
        <f t="shared" si="0"/>
        <v>751</v>
      </c>
      <c r="T12" s="85">
        <f t="shared" si="1"/>
        <v>158</v>
      </c>
      <c r="U12" s="85">
        <f t="shared" si="2"/>
        <v>909</v>
      </c>
    </row>
    <row r="13" spans="1:21" ht="27" customHeight="1">
      <c r="A13" s="75">
        <v>8</v>
      </c>
      <c r="B13" s="80" t="s">
        <v>66</v>
      </c>
      <c r="C13" s="80" t="s">
        <v>67</v>
      </c>
      <c r="D13" s="80" t="s">
        <v>68</v>
      </c>
      <c r="E13" s="84">
        <v>132</v>
      </c>
      <c r="F13" s="86">
        <v>97</v>
      </c>
      <c r="G13" s="81">
        <v>9</v>
      </c>
      <c r="H13" s="85">
        <v>91</v>
      </c>
      <c r="I13" s="87"/>
      <c r="J13" s="85">
        <v>29</v>
      </c>
      <c r="K13" s="85">
        <v>35</v>
      </c>
      <c r="L13" s="85">
        <v>34</v>
      </c>
      <c r="M13" s="85">
        <v>39</v>
      </c>
      <c r="N13" s="85">
        <v>98</v>
      </c>
      <c r="O13" s="85">
        <v>72</v>
      </c>
      <c r="P13" s="85">
        <v>79</v>
      </c>
      <c r="Q13" s="85">
        <v>78</v>
      </c>
      <c r="R13" s="85">
        <v>118</v>
      </c>
      <c r="S13" s="85">
        <f t="shared" si="0"/>
        <v>320</v>
      </c>
      <c r="T13" s="85">
        <f t="shared" si="1"/>
        <v>591</v>
      </c>
      <c r="U13" s="85">
        <f t="shared" si="2"/>
        <v>911</v>
      </c>
    </row>
    <row r="14" spans="1:21" ht="27" customHeight="1">
      <c r="A14" s="75">
        <v>9</v>
      </c>
      <c r="B14" s="88" t="s">
        <v>69</v>
      </c>
      <c r="C14" s="80" t="s">
        <v>67</v>
      </c>
      <c r="D14" s="80" t="s">
        <v>70</v>
      </c>
      <c r="E14" s="85">
        <v>52</v>
      </c>
      <c r="F14" s="79">
        <v>30</v>
      </c>
      <c r="G14" s="83"/>
      <c r="H14" s="85">
        <v>82</v>
      </c>
      <c r="I14" s="87"/>
      <c r="J14" s="85"/>
      <c r="K14" s="85"/>
      <c r="L14" s="85"/>
      <c r="M14" s="85"/>
      <c r="N14" s="85">
        <v>83</v>
      </c>
      <c r="O14" s="85">
        <v>171</v>
      </c>
      <c r="P14" s="85">
        <v>129</v>
      </c>
      <c r="Q14" s="85">
        <v>34</v>
      </c>
      <c r="R14" s="85">
        <v>29</v>
      </c>
      <c r="S14" s="85">
        <f t="shared" si="0"/>
        <v>164</v>
      </c>
      <c r="T14" s="85">
        <f t="shared" si="1"/>
        <v>446</v>
      </c>
      <c r="U14" s="85">
        <f t="shared" si="2"/>
        <v>610</v>
      </c>
    </row>
    <row r="15" spans="1:21" ht="27" customHeight="1">
      <c r="A15" s="75">
        <v>10</v>
      </c>
      <c r="B15" s="88" t="s">
        <v>71</v>
      </c>
      <c r="C15" s="88" t="s">
        <v>67</v>
      </c>
      <c r="D15" s="80" t="s">
        <v>72</v>
      </c>
      <c r="E15" s="84"/>
      <c r="F15" s="86">
        <v>7</v>
      </c>
      <c r="G15" s="83"/>
      <c r="H15" s="84">
        <v>113</v>
      </c>
      <c r="I15" s="87"/>
      <c r="J15" s="85">
        <v>31</v>
      </c>
      <c r="K15" s="85">
        <v>36</v>
      </c>
      <c r="L15" s="85">
        <v>48</v>
      </c>
      <c r="M15" s="85">
        <v>336</v>
      </c>
      <c r="N15" s="85">
        <v>283</v>
      </c>
      <c r="O15" s="85">
        <v>202</v>
      </c>
      <c r="P15" s="85">
        <v>181</v>
      </c>
      <c r="Q15" s="85">
        <v>173</v>
      </c>
      <c r="R15" s="85">
        <v>371</v>
      </c>
      <c r="S15" s="85">
        <f t="shared" si="0"/>
        <v>120</v>
      </c>
      <c r="T15" s="85">
        <f t="shared" si="1"/>
        <v>1661</v>
      </c>
      <c r="U15" s="85">
        <f t="shared" si="2"/>
        <v>1781</v>
      </c>
    </row>
    <row r="16" spans="1:21" ht="27" customHeight="1">
      <c r="A16" s="75">
        <v>11</v>
      </c>
      <c r="B16" s="80" t="s">
        <v>73</v>
      </c>
      <c r="C16" s="80" t="s">
        <v>74</v>
      </c>
      <c r="D16" s="80" t="s">
        <v>75</v>
      </c>
      <c r="E16" s="84">
        <v>50</v>
      </c>
      <c r="F16" s="86">
        <v>104</v>
      </c>
      <c r="G16" s="83"/>
      <c r="H16" s="84">
        <v>68</v>
      </c>
      <c r="I16" s="87"/>
      <c r="J16" s="85">
        <v>10</v>
      </c>
      <c r="K16" s="85">
        <v>34</v>
      </c>
      <c r="L16" s="85">
        <v>131</v>
      </c>
      <c r="M16" s="85">
        <v>258</v>
      </c>
      <c r="N16" s="85">
        <v>106</v>
      </c>
      <c r="O16" s="85">
        <v>149</v>
      </c>
      <c r="P16" s="85">
        <v>140</v>
      </c>
      <c r="Q16" s="85">
        <v>207</v>
      </c>
      <c r="R16" s="85">
        <v>287</v>
      </c>
      <c r="S16" s="85">
        <f t="shared" si="0"/>
        <v>222</v>
      </c>
      <c r="T16" s="85">
        <f t="shared" si="1"/>
        <v>1322</v>
      </c>
      <c r="U16" s="85">
        <f t="shared" si="2"/>
        <v>1544</v>
      </c>
    </row>
    <row r="17" spans="1:21" ht="27" customHeight="1">
      <c r="A17" s="75">
        <v>12</v>
      </c>
      <c r="B17" s="90" t="s">
        <v>76</v>
      </c>
      <c r="C17" s="90" t="s">
        <v>77</v>
      </c>
      <c r="D17" s="90" t="s">
        <v>78</v>
      </c>
      <c r="E17" s="81">
        <v>68</v>
      </c>
      <c r="F17" s="82">
        <v>116</v>
      </c>
      <c r="G17" s="83"/>
      <c r="H17" s="84">
        <v>45</v>
      </c>
      <c r="I17" s="87"/>
      <c r="J17" s="85">
        <v>65</v>
      </c>
      <c r="K17" s="85">
        <v>12</v>
      </c>
      <c r="L17" s="85">
        <v>41</v>
      </c>
      <c r="M17" s="85">
        <v>49</v>
      </c>
      <c r="N17" s="85">
        <v>177</v>
      </c>
      <c r="O17" s="85">
        <v>246</v>
      </c>
      <c r="P17" s="85">
        <v>192</v>
      </c>
      <c r="Q17" s="85">
        <v>160</v>
      </c>
      <c r="R17" s="85">
        <v>148</v>
      </c>
      <c r="S17" s="85">
        <f t="shared" si="0"/>
        <v>229</v>
      </c>
      <c r="T17" s="85">
        <f t="shared" si="1"/>
        <v>1090</v>
      </c>
      <c r="U17" s="85">
        <f t="shared" si="2"/>
        <v>1319</v>
      </c>
    </row>
    <row r="18" spans="1:24" ht="27" customHeight="1">
      <c r="A18" s="75">
        <v>13</v>
      </c>
      <c r="B18" s="90" t="s">
        <v>79</v>
      </c>
      <c r="C18" s="89" t="s">
        <v>64</v>
      </c>
      <c r="D18" s="89" t="s">
        <v>65</v>
      </c>
      <c r="E18" s="81"/>
      <c r="F18" s="91"/>
      <c r="G18" s="83"/>
      <c r="H18" s="84"/>
      <c r="I18" s="87"/>
      <c r="J18" s="85"/>
      <c r="K18" s="85"/>
      <c r="L18" s="85"/>
      <c r="M18" s="85"/>
      <c r="N18" s="85"/>
      <c r="O18" s="85"/>
      <c r="P18" s="85"/>
      <c r="Q18" s="85">
        <v>105</v>
      </c>
      <c r="R18" s="85">
        <v>104</v>
      </c>
      <c r="S18" s="85">
        <f t="shared" si="0"/>
        <v>0</v>
      </c>
      <c r="T18" s="85">
        <f t="shared" si="1"/>
        <v>209</v>
      </c>
      <c r="U18" s="85">
        <f t="shared" si="2"/>
        <v>209</v>
      </c>
      <c r="X18" s="95"/>
    </row>
    <row r="19" spans="1:21" ht="27" customHeight="1">
      <c r="A19" s="75">
        <v>14</v>
      </c>
      <c r="B19" s="90" t="s">
        <v>80</v>
      </c>
      <c r="C19" s="90" t="s">
        <v>48</v>
      </c>
      <c r="D19" s="90" t="s">
        <v>81</v>
      </c>
      <c r="E19" s="81"/>
      <c r="F19" s="82">
        <v>1</v>
      </c>
      <c r="G19" s="83"/>
      <c r="H19" s="84"/>
      <c r="I19" s="87">
        <v>1</v>
      </c>
      <c r="J19" s="85">
        <v>23</v>
      </c>
      <c r="K19" s="85">
        <v>5</v>
      </c>
      <c r="L19" s="85">
        <v>19</v>
      </c>
      <c r="M19" s="85">
        <v>54</v>
      </c>
      <c r="N19" s="85"/>
      <c r="O19" s="85">
        <v>47</v>
      </c>
      <c r="P19" s="85">
        <v>29</v>
      </c>
      <c r="Q19" s="85">
        <v>122</v>
      </c>
      <c r="R19" s="85">
        <v>200</v>
      </c>
      <c r="S19" s="85">
        <f t="shared" si="0"/>
        <v>1</v>
      </c>
      <c r="T19" s="85">
        <f t="shared" si="1"/>
        <v>500</v>
      </c>
      <c r="U19" s="85">
        <f t="shared" si="2"/>
        <v>501</v>
      </c>
    </row>
    <row r="20" spans="1:21" ht="27" customHeight="1">
      <c r="A20" s="75">
        <v>15</v>
      </c>
      <c r="B20" s="90" t="s">
        <v>82</v>
      </c>
      <c r="C20" s="90" t="s">
        <v>51</v>
      </c>
      <c r="D20" s="90" t="s">
        <v>83</v>
      </c>
      <c r="E20" s="81">
        <v>9</v>
      </c>
      <c r="F20" s="82">
        <v>12</v>
      </c>
      <c r="G20" s="83"/>
      <c r="H20" s="84">
        <v>8</v>
      </c>
      <c r="I20" s="87"/>
      <c r="J20" s="85">
        <v>2</v>
      </c>
      <c r="K20" s="85">
        <v>59</v>
      </c>
      <c r="L20" s="85">
        <v>13</v>
      </c>
      <c r="M20" s="85">
        <v>53</v>
      </c>
      <c r="N20" s="85">
        <v>30</v>
      </c>
      <c r="O20" s="85">
        <v>34</v>
      </c>
      <c r="P20" s="85">
        <v>18</v>
      </c>
      <c r="Q20" s="85">
        <v>16</v>
      </c>
      <c r="R20" s="85">
        <v>16</v>
      </c>
      <c r="S20" s="85">
        <f t="shared" si="0"/>
        <v>29</v>
      </c>
      <c r="T20" s="85">
        <f t="shared" si="1"/>
        <v>241</v>
      </c>
      <c r="U20" s="85">
        <f t="shared" si="2"/>
        <v>270</v>
      </c>
    </row>
    <row r="21" spans="1:21" ht="27" customHeight="1">
      <c r="A21" s="75">
        <v>16</v>
      </c>
      <c r="B21" s="90" t="s">
        <v>84</v>
      </c>
      <c r="C21" s="88" t="s">
        <v>48</v>
      </c>
      <c r="D21" s="90" t="s">
        <v>85</v>
      </c>
      <c r="E21" s="81"/>
      <c r="F21" s="91"/>
      <c r="G21" s="83"/>
      <c r="H21" s="84"/>
      <c r="I21" s="87"/>
      <c r="J21" s="85"/>
      <c r="K21" s="85"/>
      <c r="L21" s="85"/>
      <c r="M21" s="85"/>
      <c r="N21" s="85"/>
      <c r="O21" s="85"/>
      <c r="P21" s="85"/>
      <c r="Q21" s="85">
        <v>13</v>
      </c>
      <c r="R21" s="85">
        <v>22</v>
      </c>
      <c r="S21" s="85">
        <f t="shared" si="0"/>
        <v>0</v>
      </c>
      <c r="T21" s="85">
        <f t="shared" si="1"/>
        <v>35</v>
      </c>
      <c r="U21" s="85">
        <f t="shared" si="2"/>
        <v>35</v>
      </c>
    </row>
    <row r="22" spans="1:21" ht="27" customHeight="1">
      <c r="A22" s="75">
        <v>17</v>
      </c>
      <c r="B22" s="90" t="s">
        <v>86</v>
      </c>
      <c r="C22" s="90" t="s">
        <v>67</v>
      </c>
      <c r="D22" s="90" t="s">
        <v>87</v>
      </c>
      <c r="E22" s="81">
        <v>360</v>
      </c>
      <c r="F22" s="82">
        <v>59</v>
      </c>
      <c r="G22" s="86">
        <v>71</v>
      </c>
      <c r="H22" s="84">
        <v>23</v>
      </c>
      <c r="I22" s="87"/>
      <c r="J22" s="85">
        <v>2</v>
      </c>
      <c r="K22" s="85"/>
      <c r="L22" s="85">
        <v>2</v>
      </c>
      <c r="M22" s="85"/>
      <c r="N22" s="85">
        <v>11</v>
      </c>
      <c r="O22" s="85"/>
      <c r="P22" s="85"/>
      <c r="Q22" s="85"/>
      <c r="R22" s="85"/>
      <c r="S22" s="85">
        <f t="shared" si="0"/>
        <v>442</v>
      </c>
      <c r="T22" s="85">
        <f t="shared" si="1"/>
        <v>86</v>
      </c>
      <c r="U22" s="85">
        <f t="shared" si="2"/>
        <v>528</v>
      </c>
    </row>
    <row r="23" spans="1:21" ht="27" customHeight="1">
      <c r="A23" s="75">
        <v>18</v>
      </c>
      <c r="B23" s="90" t="s">
        <v>88</v>
      </c>
      <c r="C23" s="90" t="s">
        <v>48</v>
      </c>
      <c r="D23" s="90" t="s">
        <v>89</v>
      </c>
      <c r="E23" s="81">
        <v>13</v>
      </c>
      <c r="F23" s="82">
        <v>56</v>
      </c>
      <c r="G23" s="83"/>
      <c r="H23" s="84">
        <v>33</v>
      </c>
      <c r="I23" s="87"/>
      <c r="J23" s="85"/>
      <c r="K23" s="85"/>
      <c r="L23" s="85"/>
      <c r="M23" s="85"/>
      <c r="N23" s="85"/>
      <c r="O23" s="85">
        <v>78</v>
      </c>
      <c r="P23" s="85">
        <v>79</v>
      </c>
      <c r="Q23" s="85">
        <v>171</v>
      </c>
      <c r="R23" s="85">
        <v>180</v>
      </c>
      <c r="S23" s="85">
        <f t="shared" si="0"/>
        <v>102</v>
      </c>
      <c r="T23" s="85">
        <f t="shared" si="1"/>
        <v>508</v>
      </c>
      <c r="U23" s="85">
        <f t="shared" si="2"/>
        <v>610</v>
      </c>
    </row>
    <row r="24" spans="1:21" ht="27" customHeight="1">
      <c r="A24" s="92" t="s">
        <v>38</v>
      </c>
      <c r="B24" s="92"/>
      <c r="C24" s="92"/>
      <c r="D24" s="92"/>
      <c r="E24" s="84">
        <f aca="true" t="shared" si="3" ref="E24:R24">SUM(E6:E23)</f>
        <v>1520</v>
      </c>
      <c r="F24" s="84">
        <f t="shared" si="3"/>
        <v>1382</v>
      </c>
      <c r="G24" s="84">
        <f t="shared" si="3"/>
        <v>105</v>
      </c>
      <c r="H24" s="83">
        <f t="shared" si="3"/>
        <v>1278</v>
      </c>
      <c r="I24" s="84">
        <f t="shared" si="3"/>
        <v>21</v>
      </c>
      <c r="J24" s="87">
        <f t="shared" si="3"/>
        <v>434</v>
      </c>
      <c r="K24" s="85">
        <f t="shared" si="3"/>
        <v>389</v>
      </c>
      <c r="L24" s="85">
        <f t="shared" si="3"/>
        <v>525</v>
      </c>
      <c r="M24" s="85">
        <f t="shared" si="3"/>
        <v>1144</v>
      </c>
      <c r="N24" s="85">
        <f t="shared" si="3"/>
        <v>1086</v>
      </c>
      <c r="O24" s="85">
        <f t="shared" si="3"/>
        <v>1295</v>
      </c>
      <c r="P24" s="85">
        <f t="shared" si="3"/>
        <v>1820</v>
      </c>
      <c r="Q24" s="85">
        <f t="shared" si="3"/>
        <v>2156</v>
      </c>
      <c r="R24" s="85">
        <f t="shared" si="3"/>
        <v>2497</v>
      </c>
      <c r="S24" s="85">
        <f t="shared" si="0"/>
        <v>4180</v>
      </c>
      <c r="T24" s="85">
        <f t="shared" si="1"/>
        <v>11472</v>
      </c>
      <c r="U24" s="85">
        <f t="shared" si="2"/>
        <v>15652</v>
      </c>
    </row>
    <row r="25" spans="1:21" ht="14.25">
      <c r="A25" s="19" t="s">
        <v>90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5:21" ht="14.25">
      <c r="E26" s="47"/>
      <c r="F26" s="47"/>
      <c r="G26" s="47"/>
      <c r="H26" s="48"/>
      <c r="I26" s="47"/>
      <c r="J26" s="47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5:21" ht="14.25">
      <c r="E27" s="47"/>
      <c r="F27" s="47"/>
      <c r="G27" s="47"/>
      <c r="H27" s="48"/>
      <c r="I27" s="47"/>
      <c r="J27" s="47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5:21" ht="14.25">
      <c r="E28" s="47"/>
      <c r="F28" s="47"/>
      <c r="G28" s="47"/>
      <c r="H28" s="48"/>
      <c r="I28" s="47"/>
      <c r="J28" s="4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5:21" ht="14.25">
      <c r="E29" s="47"/>
      <c r="F29" s="47"/>
      <c r="G29" s="47"/>
      <c r="H29" s="48"/>
      <c r="I29" s="47"/>
      <c r="J29" s="4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5:21" ht="14.25">
      <c r="E30" s="47"/>
      <c r="F30" s="47"/>
      <c r="G30" s="47"/>
      <c r="H30" s="48"/>
      <c r="I30" s="47"/>
      <c r="J30" s="47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5:21" ht="14.25">
      <c r="E31" s="47"/>
      <c r="F31" s="47"/>
      <c r="G31" s="47"/>
      <c r="H31" s="48"/>
      <c r="I31" s="47"/>
      <c r="J31" s="47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5:21" ht="14.25">
      <c r="E32" s="47"/>
      <c r="F32" s="47"/>
      <c r="G32" s="47"/>
      <c r="H32" s="48"/>
      <c r="I32" s="47"/>
      <c r="J32" s="47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5:21" ht="14.25">
      <c r="E33" s="47"/>
      <c r="F33" s="47"/>
      <c r="G33" s="47"/>
      <c r="H33" s="48"/>
      <c r="I33" s="47"/>
      <c r="J33" s="47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5:21" ht="14.25">
      <c r="E34" s="47"/>
      <c r="F34" s="47"/>
      <c r="G34" s="47"/>
      <c r="H34" s="48"/>
      <c r="I34" s="47"/>
      <c r="J34" s="4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5:21" ht="14.25">
      <c r="E35" s="47"/>
      <c r="F35" s="47"/>
      <c r="G35" s="47"/>
      <c r="H35" s="48"/>
      <c r="I35" s="47"/>
      <c r="J35" s="4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5:21" ht="14.25">
      <c r="E36" s="47"/>
      <c r="F36" s="47"/>
      <c r="G36" s="47"/>
      <c r="H36" s="48"/>
      <c r="I36" s="47"/>
      <c r="J36" s="4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5:21" ht="14.25">
      <c r="E37" s="47"/>
      <c r="F37" s="47"/>
      <c r="G37" s="47"/>
      <c r="H37" s="48"/>
      <c r="I37" s="47"/>
      <c r="J37" s="47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47"/>
      <c r="F38" s="47"/>
      <c r="G38" s="47"/>
      <c r="H38" s="48"/>
      <c r="I38" s="47"/>
      <c r="J38" s="4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47"/>
      <c r="F39" s="47"/>
      <c r="G39" s="47"/>
      <c r="H39" s="48"/>
      <c r="I39" s="47"/>
      <c r="J39" s="47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47"/>
      <c r="F40" s="47"/>
      <c r="G40" s="47"/>
      <c r="H40" s="48"/>
      <c r="I40" s="47"/>
      <c r="J40" s="4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47"/>
      <c r="F41" s="47"/>
      <c r="G41" s="47"/>
      <c r="H41" s="48"/>
      <c r="I41" s="47"/>
      <c r="J41" s="4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47"/>
      <c r="F42" s="47"/>
      <c r="G42" s="47"/>
      <c r="H42" s="48"/>
      <c r="I42" s="47"/>
      <c r="J42" s="4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47"/>
      <c r="F43" s="47"/>
      <c r="G43" s="47"/>
      <c r="H43" s="48"/>
      <c r="I43" s="47"/>
      <c r="J43" s="4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47"/>
      <c r="F44" s="47"/>
      <c r="G44" s="47"/>
      <c r="H44" s="48"/>
      <c r="I44" s="47"/>
      <c r="J44" s="47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47"/>
      <c r="F45" s="47"/>
      <c r="G45" s="47"/>
      <c r="H45" s="48"/>
      <c r="I45" s="47"/>
      <c r="J45" s="4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47"/>
      <c r="F46" s="47"/>
      <c r="G46" s="47"/>
      <c r="H46" s="48"/>
      <c r="I46" s="47"/>
      <c r="J46" s="4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47"/>
      <c r="F47" s="47"/>
      <c r="G47" s="47"/>
      <c r="H47" s="48"/>
      <c r="I47" s="47"/>
      <c r="J47" s="4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47"/>
      <c r="F48" s="47"/>
      <c r="G48" s="47"/>
      <c r="H48" s="48"/>
      <c r="I48" s="47"/>
      <c r="J48" s="47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47"/>
      <c r="F49" s="47"/>
      <c r="G49" s="47"/>
      <c r="H49" s="48"/>
      <c r="I49" s="47"/>
      <c r="J49" s="47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47"/>
      <c r="F50" s="47"/>
      <c r="G50" s="47"/>
      <c r="H50" s="48"/>
      <c r="I50" s="47"/>
      <c r="J50" s="47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47"/>
      <c r="F51" s="47"/>
      <c r="G51" s="47"/>
      <c r="H51" s="48"/>
      <c r="I51" s="47"/>
      <c r="J51" s="47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47"/>
      <c r="F52" s="47"/>
      <c r="G52" s="47"/>
      <c r="H52" s="48"/>
      <c r="I52" s="47"/>
      <c r="J52" s="47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47"/>
      <c r="F53" s="47"/>
      <c r="G53" s="47"/>
      <c r="H53" s="48"/>
      <c r="I53" s="47"/>
      <c r="J53" s="47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47"/>
      <c r="F54" s="47"/>
      <c r="G54" s="47"/>
      <c r="H54" s="48"/>
      <c r="I54" s="47"/>
      <c r="J54" s="47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47"/>
      <c r="F55" s="47"/>
      <c r="G55" s="47"/>
      <c r="H55" s="48"/>
      <c r="I55" s="47"/>
      <c r="J55" s="47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47"/>
      <c r="F56" s="47"/>
      <c r="G56" s="47"/>
      <c r="H56" s="48"/>
      <c r="I56" s="47"/>
      <c r="J56" s="47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47"/>
      <c r="F57" s="47"/>
      <c r="G57" s="47"/>
      <c r="H57" s="48"/>
      <c r="I57" s="47"/>
      <c r="J57" s="47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47"/>
      <c r="F58" s="47"/>
      <c r="G58" s="47"/>
      <c r="H58" s="48"/>
      <c r="I58" s="47"/>
      <c r="J58" s="47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5:21" ht="14.25">
      <c r="E59" s="47"/>
      <c r="F59" s="47"/>
      <c r="G59" s="47"/>
      <c r="H59" s="48"/>
      <c r="I59" s="47"/>
      <c r="J59" s="47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5:21" ht="14.25">
      <c r="E60" s="47"/>
      <c r="F60" s="47"/>
      <c r="G60" s="47"/>
      <c r="H60" s="48"/>
      <c r="I60" s="47"/>
      <c r="J60" s="47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5:21" ht="14.25">
      <c r="E61" s="47"/>
      <c r="F61" s="47"/>
      <c r="G61" s="47"/>
      <c r="H61" s="48"/>
      <c r="I61" s="47"/>
      <c r="J61" s="47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</sheetData>
  <sheetProtection/>
  <mergeCells count="13">
    <mergeCell ref="A2:U2"/>
    <mergeCell ref="N3:S3"/>
    <mergeCell ref="E4:P4"/>
    <mergeCell ref="Q4:R4"/>
    <mergeCell ref="A24:C24"/>
    <mergeCell ref="A25:U25"/>
    <mergeCell ref="A4:A5"/>
    <mergeCell ref="B4:B5"/>
    <mergeCell ref="C4:C5"/>
    <mergeCell ref="D4:D5"/>
    <mergeCell ref="S4:S5"/>
    <mergeCell ref="T4:T5"/>
    <mergeCell ref="U4:U5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SheetLayoutView="100" workbookViewId="0" topLeftCell="A1">
      <selection activeCell="A16" sqref="A16:U16"/>
    </sheetView>
  </sheetViews>
  <sheetFormatPr defaultColWidth="9.00390625" defaultRowHeight="14.25"/>
  <cols>
    <col min="1" max="1" width="4.50390625" style="2" customWidth="1"/>
    <col min="2" max="2" width="12.625" style="2" customWidth="1"/>
    <col min="3" max="3" width="13.25390625" style="2" customWidth="1"/>
    <col min="4" max="4" width="9.75390625" style="2" customWidth="1"/>
    <col min="5" max="6" width="7.125" style="2" customWidth="1"/>
    <col min="7" max="7" width="7.125" style="61" customWidth="1"/>
    <col min="8" max="8" width="7.125" style="41" customWidth="1"/>
    <col min="9" max="10" width="7.125" style="2" customWidth="1"/>
    <col min="11" max="21" width="7.125" style="0" customWidth="1"/>
  </cols>
  <sheetData>
    <row r="1" spans="1:21" ht="22.5" customHeight="1">
      <c r="A1" s="3" t="s">
        <v>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6"/>
      <c r="L2" s="6"/>
      <c r="M2" s="6"/>
      <c r="N2" s="6"/>
      <c r="O2" s="6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43"/>
      <c r="B3" s="43"/>
      <c r="C3" s="43"/>
      <c r="D3" s="43"/>
      <c r="E3" s="44" t="s">
        <v>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9" t="s">
        <v>8</v>
      </c>
      <c r="R3" s="9"/>
      <c r="S3" s="71" t="s">
        <v>92</v>
      </c>
      <c r="T3" s="71" t="s">
        <v>93</v>
      </c>
      <c r="U3" s="71" t="s">
        <v>11</v>
      </c>
    </row>
    <row r="4" spans="1:21" ht="37.5">
      <c r="A4" s="8" t="s">
        <v>3</v>
      </c>
      <c r="B4" s="8" t="s">
        <v>94</v>
      </c>
      <c r="C4" s="8" t="s">
        <v>5</v>
      </c>
      <c r="D4" s="8" t="s">
        <v>6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95</v>
      </c>
      <c r="R4" s="22" t="s">
        <v>96</v>
      </c>
      <c r="S4" s="72"/>
      <c r="T4" s="72"/>
      <c r="U4" s="72"/>
    </row>
    <row r="5" spans="1:21" ht="30" customHeight="1">
      <c r="A5" s="8">
        <v>1</v>
      </c>
      <c r="B5" s="16" t="s">
        <v>97</v>
      </c>
      <c r="C5" s="23" t="s">
        <v>98</v>
      </c>
      <c r="D5" s="27" t="s">
        <v>99</v>
      </c>
      <c r="E5" s="16"/>
      <c r="F5" s="62"/>
      <c r="G5" s="63"/>
      <c r="H5" s="31">
        <v>26</v>
      </c>
      <c r="I5" s="8"/>
      <c r="J5" s="22">
        <v>1</v>
      </c>
      <c r="K5" s="22">
        <v>2</v>
      </c>
      <c r="L5" s="22"/>
      <c r="M5" s="22"/>
      <c r="N5" s="22"/>
      <c r="O5" s="22"/>
      <c r="P5" s="22"/>
      <c r="Q5" s="22">
        <v>10</v>
      </c>
      <c r="R5" s="22"/>
      <c r="S5" s="22">
        <f>E5+F5+H5</f>
        <v>26</v>
      </c>
      <c r="T5" s="22">
        <f>G5++I5+J5+K5+L5+M5+N5+O5+P5+Q5+R5</f>
        <v>13</v>
      </c>
      <c r="U5" s="22">
        <f>S5+T5</f>
        <v>39</v>
      </c>
    </row>
    <row r="6" spans="1:21" ht="30" customHeight="1">
      <c r="A6" s="8">
        <v>2</v>
      </c>
      <c r="B6" s="12" t="s">
        <v>100</v>
      </c>
      <c r="C6" s="12" t="s">
        <v>101</v>
      </c>
      <c r="D6" s="12" t="s">
        <v>102</v>
      </c>
      <c r="E6" s="45">
        <v>44</v>
      </c>
      <c r="F6" s="64">
        <v>52</v>
      </c>
      <c r="G6" s="65"/>
      <c r="H6" s="66">
        <v>44</v>
      </c>
      <c r="I6" s="66"/>
      <c r="J6" s="18"/>
      <c r="K6" s="18"/>
      <c r="L6" s="18"/>
      <c r="M6" s="18"/>
      <c r="N6" s="18"/>
      <c r="O6" s="18"/>
      <c r="P6" s="18"/>
      <c r="Q6" s="18"/>
      <c r="R6" s="18"/>
      <c r="S6" s="18">
        <f aca="true" t="shared" si="0" ref="S6:S14">E6+F6+H6</f>
        <v>140</v>
      </c>
      <c r="T6" s="18">
        <f aca="true" t="shared" si="1" ref="T6:T14">G6++I6+J6+K6+L6+M6+N6+O6+P6+Q6+R6</f>
        <v>0</v>
      </c>
      <c r="U6" s="18">
        <f aca="true" t="shared" si="2" ref="U6:U14">S6+T6</f>
        <v>140</v>
      </c>
    </row>
    <row r="7" spans="1:21" ht="30" customHeight="1">
      <c r="A7" s="8">
        <v>3</v>
      </c>
      <c r="B7" s="12" t="s">
        <v>103</v>
      </c>
      <c r="C7" s="12" t="s">
        <v>101</v>
      </c>
      <c r="D7" s="12" t="s">
        <v>104</v>
      </c>
      <c r="E7" s="45">
        <v>25</v>
      </c>
      <c r="F7" s="64">
        <v>10</v>
      </c>
      <c r="G7" s="65"/>
      <c r="H7" s="66">
        <v>16</v>
      </c>
      <c r="I7" s="66"/>
      <c r="J7" s="18">
        <v>2</v>
      </c>
      <c r="K7" s="18"/>
      <c r="L7" s="18"/>
      <c r="M7" s="18"/>
      <c r="N7" s="18"/>
      <c r="O7" s="18"/>
      <c r="P7" s="18">
        <v>2</v>
      </c>
      <c r="Q7" s="18">
        <v>20</v>
      </c>
      <c r="R7" s="18">
        <v>16</v>
      </c>
      <c r="S7" s="18">
        <f t="shared" si="0"/>
        <v>51</v>
      </c>
      <c r="T7" s="18">
        <f t="shared" si="1"/>
        <v>40</v>
      </c>
      <c r="U7" s="18">
        <f t="shared" si="2"/>
        <v>91</v>
      </c>
    </row>
    <row r="8" spans="1:21" ht="30" customHeight="1">
      <c r="A8" s="8">
        <v>4</v>
      </c>
      <c r="B8" s="16" t="s">
        <v>105</v>
      </c>
      <c r="C8" s="67" t="s">
        <v>101</v>
      </c>
      <c r="D8" s="67" t="s">
        <v>106</v>
      </c>
      <c r="E8" s="68"/>
      <c r="F8" s="65"/>
      <c r="G8" s="65"/>
      <c r="H8" s="68">
        <v>4</v>
      </c>
      <c r="I8" s="66"/>
      <c r="J8" s="18">
        <v>8</v>
      </c>
      <c r="K8" s="18">
        <v>13</v>
      </c>
      <c r="L8" s="18">
        <v>1</v>
      </c>
      <c r="M8" s="18"/>
      <c r="N8" s="18"/>
      <c r="O8" s="18"/>
      <c r="P8" s="18"/>
      <c r="Q8" s="18"/>
      <c r="R8" s="18"/>
      <c r="S8" s="18">
        <f t="shared" si="0"/>
        <v>4</v>
      </c>
      <c r="T8" s="18">
        <f t="shared" si="1"/>
        <v>22</v>
      </c>
      <c r="U8" s="18">
        <f t="shared" si="2"/>
        <v>26</v>
      </c>
    </row>
    <row r="9" spans="1:21" ht="30" customHeight="1">
      <c r="A9" s="8">
        <v>5</v>
      </c>
      <c r="B9" s="16" t="s">
        <v>107</v>
      </c>
      <c r="C9" s="67" t="s">
        <v>101</v>
      </c>
      <c r="D9" s="67" t="s">
        <v>108</v>
      </c>
      <c r="E9" s="68">
        <v>4</v>
      </c>
      <c r="F9" s="65"/>
      <c r="G9" s="65"/>
      <c r="H9" s="68"/>
      <c r="I9" s="66"/>
      <c r="J9" s="18"/>
      <c r="K9" s="18"/>
      <c r="L9" s="18"/>
      <c r="M9" s="18"/>
      <c r="N9" s="18"/>
      <c r="O9" s="18"/>
      <c r="P9" s="18"/>
      <c r="Q9" s="18"/>
      <c r="R9" s="18"/>
      <c r="S9" s="18">
        <f t="shared" si="0"/>
        <v>4</v>
      </c>
      <c r="T9" s="18">
        <f t="shared" si="1"/>
        <v>0</v>
      </c>
      <c r="U9" s="18">
        <f t="shared" si="2"/>
        <v>4</v>
      </c>
    </row>
    <row r="10" spans="1:21" ht="30" customHeight="1">
      <c r="A10" s="67">
        <v>6</v>
      </c>
      <c r="B10" s="16" t="s">
        <v>109</v>
      </c>
      <c r="C10" s="67" t="s">
        <v>110</v>
      </c>
      <c r="D10" s="67" t="s">
        <v>111</v>
      </c>
      <c r="E10" s="68">
        <v>12</v>
      </c>
      <c r="F10" s="69">
        <v>14</v>
      </c>
      <c r="G10" s="65"/>
      <c r="H10" s="68">
        <v>7</v>
      </c>
      <c r="I10" s="66"/>
      <c r="J10" s="18">
        <v>12</v>
      </c>
      <c r="K10" s="18">
        <v>16</v>
      </c>
      <c r="L10" s="18">
        <v>7</v>
      </c>
      <c r="M10" s="18">
        <v>7</v>
      </c>
      <c r="N10" s="18"/>
      <c r="O10" s="18">
        <v>3</v>
      </c>
      <c r="P10" s="18">
        <v>22</v>
      </c>
      <c r="Q10" s="18">
        <v>4</v>
      </c>
      <c r="R10" s="18">
        <v>9</v>
      </c>
      <c r="S10" s="18">
        <f t="shared" si="0"/>
        <v>33</v>
      </c>
      <c r="T10" s="18">
        <f t="shared" si="1"/>
        <v>80</v>
      </c>
      <c r="U10" s="18">
        <f t="shared" si="2"/>
        <v>113</v>
      </c>
    </row>
    <row r="11" spans="1:21" ht="30" customHeight="1">
      <c r="A11" s="67">
        <v>7</v>
      </c>
      <c r="B11" s="12" t="s">
        <v>112</v>
      </c>
      <c r="C11" s="67" t="s">
        <v>113</v>
      </c>
      <c r="D11" s="67" t="s">
        <v>114</v>
      </c>
      <c r="E11" s="68">
        <v>2</v>
      </c>
      <c r="F11" s="69">
        <v>6</v>
      </c>
      <c r="G11" s="46"/>
      <c r="H11" s="45"/>
      <c r="I11" s="66"/>
      <c r="J11" s="18"/>
      <c r="K11" s="18"/>
      <c r="L11" s="18"/>
      <c r="M11" s="18"/>
      <c r="N11" s="18"/>
      <c r="O11" s="18"/>
      <c r="P11" s="18"/>
      <c r="Q11" s="18"/>
      <c r="R11" s="18"/>
      <c r="S11" s="18">
        <f t="shared" si="0"/>
        <v>8</v>
      </c>
      <c r="T11" s="18">
        <f t="shared" si="1"/>
        <v>0</v>
      </c>
      <c r="U11" s="18">
        <f t="shared" si="2"/>
        <v>8</v>
      </c>
    </row>
    <row r="12" spans="1:21" ht="30" customHeight="1">
      <c r="A12" s="67">
        <v>8</v>
      </c>
      <c r="B12" s="12" t="s">
        <v>115</v>
      </c>
      <c r="C12" s="12" t="s">
        <v>116</v>
      </c>
      <c r="D12" s="12" t="s">
        <v>117</v>
      </c>
      <c r="E12" s="45">
        <v>5</v>
      </c>
      <c r="F12" s="64">
        <v>1</v>
      </c>
      <c r="G12" s="65"/>
      <c r="H12" s="45"/>
      <c r="I12" s="66"/>
      <c r="J12" s="18">
        <v>6</v>
      </c>
      <c r="K12" s="18">
        <v>6</v>
      </c>
      <c r="L12" s="18"/>
      <c r="M12" s="18"/>
      <c r="N12" s="18"/>
      <c r="O12" s="18"/>
      <c r="P12" s="18">
        <v>11</v>
      </c>
      <c r="Q12" s="18">
        <v>29</v>
      </c>
      <c r="R12" s="18">
        <v>45</v>
      </c>
      <c r="S12" s="18">
        <f t="shared" si="0"/>
        <v>6</v>
      </c>
      <c r="T12" s="18">
        <f t="shared" si="1"/>
        <v>97</v>
      </c>
      <c r="U12" s="18">
        <f t="shared" si="2"/>
        <v>103</v>
      </c>
    </row>
    <row r="13" spans="1:21" ht="30" customHeight="1">
      <c r="A13" s="67">
        <v>9</v>
      </c>
      <c r="B13" s="12" t="s">
        <v>118</v>
      </c>
      <c r="C13" s="67" t="s">
        <v>101</v>
      </c>
      <c r="D13" s="67" t="s">
        <v>119</v>
      </c>
      <c r="E13" s="68">
        <v>9</v>
      </c>
      <c r="F13" s="69">
        <v>3</v>
      </c>
      <c r="G13" s="65"/>
      <c r="H13" s="68">
        <v>4</v>
      </c>
      <c r="I13" s="66"/>
      <c r="J13" s="18"/>
      <c r="K13" s="18"/>
      <c r="L13" s="18"/>
      <c r="M13" s="18"/>
      <c r="N13" s="18"/>
      <c r="O13" s="18"/>
      <c r="P13" s="18"/>
      <c r="Q13" s="18"/>
      <c r="R13" s="18"/>
      <c r="S13" s="18">
        <f t="shared" si="0"/>
        <v>16</v>
      </c>
      <c r="T13" s="18">
        <f t="shared" si="1"/>
        <v>0</v>
      </c>
      <c r="U13" s="18">
        <f t="shared" si="2"/>
        <v>16</v>
      </c>
    </row>
    <row r="14" spans="1:21" ht="30" customHeight="1">
      <c r="A14" s="67" t="s">
        <v>38</v>
      </c>
      <c r="B14" s="67"/>
      <c r="C14" s="67"/>
      <c r="D14" s="67"/>
      <c r="E14" s="68">
        <f aca="true" t="shared" si="3" ref="E14:M14">SUM(E5:E13)</f>
        <v>101</v>
      </c>
      <c r="F14" s="68">
        <f>SUM(F6:F13)</f>
        <v>86</v>
      </c>
      <c r="G14" s="65"/>
      <c r="H14" s="65">
        <f t="shared" si="3"/>
        <v>101</v>
      </c>
      <c r="I14" s="68"/>
      <c r="J14" s="66">
        <f t="shared" si="3"/>
        <v>29</v>
      </c>
      <c r="K14" s="18">
        <f t="shared" si="3"/>
        <v>37</v>
      </c>
      <c r="L14" s="18">
        <f t="shared" si="3"/>
        <v>8</v>
      </c>
      <c r="M14" s="18">
        <f t="shared" si="3"/>
        <v>7</v>
      </c>
      <c r="N14" s="18"/>
      <c r="O14" s="18">
        <f aca="true" t="shared" si="4" ref="O14:R14">SUM(O5:O13)</f>
        <v>3</v>
      </c>
      <c r="P14" s="18">
        <f>SUM(P7:P13)</f>
        <v>35</v>
      </c>
      <c r="Q14" s="18">
        <f t="shared" si="4"/>
        <v>63</v>
      </c>
      <c r="R14" s="18">
        <f t="shared" si="4"/>
        <v>70</v>
      </c>
      <c r="S14" s="18">
        <f t="shared" si="0"/>
        <v>288</v>
      </c>
      <c r="T14" s="18">
        <f t="shared" si="1"/>
        <v>252</v>
      </c>
      <c r="U14" s="18">
        <f t="shared" si="2"/>
        <v>540</v>
      </c>
    </row>
    <row r="15" spans="5:21" ht="14.25">
      <c r="E15" s="47"/>
      <c r="F15" s="47"/>
      <c r="G15" s="70"/>
      <c r="H15" s="48"/>
      <c r="I15" s="47"/>
      <c r="J15" s="47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4.25">
      <c r="A16" s="19" t="s">
        <v>90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5:21" ht="14.25">
      <c r="E17" s="47"/>
      <c r="F17" s="47"/>
      <c r="G17" s="70"/>
      <c r="H17" s="48"/>
      <c r="I17" s="47"/>
      <c r="J17" s="47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5:21" ht="14.25">
      <c r="E18" s="47"/>
      <c r="F18" s="47"/>
      <c r="G18" s="70"/>
      <c r="H18" s="48"/>
      <c r="I18" s="47"/>
      <c r="J18" s="4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5:21" ht="14.25">
      <c r="E19" s="47"/>
      <c r="F19" s="47"/>
      <c r="G19" s="70"/>
      <c r="H19" s="48"/>
      <c r="I19" s="47"/>
      <c r="J19" s="4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5:21" ht="14.25">
      <c r="E20" s="47"/>
      <c r="F20" s="47"/>
      <c r="G20" s="70"/>
      <c r="H20" s="48"/>
      <c r="I20" s="47"/>
      <c r="J20" s="4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5:21" ht="14.25">
      <c r="E21" s="47"/>
      <c r="F21" s="47"/>
      <c r="G21" s="70"/>
      <c r="H21" s="48"/>
      <c r="I21" s="47"/>
      <c r="J21" s="47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5:21" ht="14.25">
      <c r="E22" s="47"/>
      <c r="F22" s="47"/>
      <c r="G22" s="70"/>
      <c r="H22" s="48"/>
      <c r="I22" s="47"/>
      <c r="J22" s="47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5:21" ht="14.25">
      <c r="E23" s="47"/>
      <c r="F23" s="47"/>
      <c r="G23" s="70"/>
      <c r="H23" s="48"/>
      <c r="I23" s="47"/>
      <c r="J23" s="4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5:21" ht="14.25">
      <c r="E24" s="47"/>
      <c r="F24" s="47"/>
      <c r="G24" s="70"/>
      <c r="H24" s="48"/>
      <c r="I24" s="47"/>
      <c r="J24" s="4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5:21" ht="14.25">
      <c r="E25" s="47"/>
      <c r="F25" s="47"/>
      <c r="G25" s="70"/>
      <c r="H25" s="48"/>
      <c r="I25" s="47"/>
      <c r="J25" s="4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5:21" ht="14.25">
      <c r="E26" s="47"/>
      <c r="F26" s="47"/>
      <c r="G26" s="70"/>
      <c r="H26" s="48"/>
      <c r="I26" s="47"/>
      <c r="J26" s="47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5:21" ht="14.25">
      <c r="E27" s="47"/>
      <c r="F27" s="47"/>
      <c r="G27" s="70"/>
      <c r="H27" s="48"/>
      <c r="I27" s="47"/>
      <c r="J27" s="47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5:21" ht="14.25">
      <c r="E28" s="47"/>
      <c r="F28" s="47"/>
      <c r="G28" s="70"/>
      <c r="H28" s="48"/>
      <c r="I28" s="47"/>
      <c r="J28" s="4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5:21" ht="14.25">
      <c r="E29" s="47"/>
      <c r="F29" s="47"/>
      <c r="G29" s="70"/>
      <c r="H29" s="48"/>
      <c r="I29" s="47"/>
      <c r="J29" s="4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5:21" ht="14.25">
      <c r="E30" s="47"/>
      <c r="F30" s="47"/>
      <c r="G30" s="70"/>
      <c r="H30" s="48"/>
      <c r="I30" s="47"/>
      <c r="J30" s="47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5:21" ht="14.25">
      <c r="E31" s="47"/>
      <c r="F31" s="47"/>
      <c r="G31" s="70"/>
      <c r="H31" s="48"/>
      <c r="I31" s="47"/>
      <c r="J31" s="47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5:21" ht="14.25">
      <c r="E32" s="47"/>
      <c r="F32" s="47"/>
      <c r="G32" s="70"/>
      <c r="H32" s="48"/>
      <c r="I32" s="47"/>
      <c r="J32" s="47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5:21" ht="14.25">
      <c r="E33" s="47"/>
      <c r="F33" s="47"/>
      <c r="G33" s="70"/>
      <c r="H33" s="48"/>
      <c r="I33" s="47"/>
      <c r="J33" s="47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5:21" ht="14.25">
      <c r="E34" s="47"/>
      <c r="F34" s="47"/>
      <c r="G34" s="70"/>
      <c r="H34" s="48"/>
      <c r="I34" s="47"/>
      <c r="J34" s="4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5:21" ht="14.25">
      <c r="E35" s="47"/>
      <c r="F35" s="47"/>
      <c r="G35" s="70"/>
      <c r="H35" s="48"/>
      <c r="I35" s="47"/>
      <c r="J35" s="4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5:21" ht="14.25">
      <c r="E36" s="47"/>
      <c r="F36" s="47"/>
      <c r="G36" s="70"/>
      <c r="H36" s="48"/>
      <c r="I36" s="47"/>
      <c r="J36" s="4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5:21" ht="14.25">
      <c r="E37" s="47"/>
      <c r="F37" s="47"/>
      <c r="G37" s="70"/>
      <c r="H37" s="48"/>
      <c r="I37" s="47"/>
      <c r="J37" s="47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47"/>
      <c r="F38" s="47"/>
      <c r="G38" s="70"/>
      <c r="H38" s="48"/>
      <c r="I38" s="47"/>
      <c r="J38" s="4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47"/>
      <c r="F39" s="47"/>
      <c r="G39" s="70"/>
      <c r="H39" s="48"/>
      <c r="I39" s="47"/>
      <c r="J39" s="47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47"/>
      <c r="F40" s="47"/>
      <c r="G40" s="70"/>
      <c r="H40" s="48"/>
      <c r="I40" s="47"/>
      <c r="J40" s="4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47"/>
      <c r="F41" s="47"/>
      <c r="G41" s="70"/>
      <c r="H41" s="48"/>
      <c r="I41" s="47"/>
      <c r="J41" s="4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47"/>
      <c r="F42" s="47"/>
      <c r="G42" s="70"/>
      <c r="H42" s="48"/>
      <c r="I42" s="47"/>
      <c r="J42" s="4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47"/>
      <c r="F43" s="47"/>
      <c r="G43" s="70"/>
      <c r="H43" s="48"/>
      <c r="I43" s="47"/>
      <c r="J43" s="4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47"/>
      <c r="F44" s="47"/>
      <c r="G44" s="70"/>
      <c r="H44" s="48"/>
      <c r="I44" s="47"/>
      <c r="J44" s="47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47"/>
      <c r="F45" s="47"/>
      <c r="G45" s="70"/>
      <c r="H45" s="48"/>
      <c r="I45" s="47"/>
      <c r="J45" s="4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47"/>
      <c r="F46" s="47"/>
      <c r="G46" s="70"/>
      <c r="H46" s="48"/>
      <c r="I46" s="47"/>
      <c r="J46" s="4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47"/>
      <c r="F47" s="47"/>
      <c r="G47" s="70"/>
      <c r="H47" s="48"/>
      <c r="I47" s="47"/>
      <c r="J47" s="4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47"/>
      <c r="F48" s="47"/>
      <c r="G48" s="70"/>
      <c r="H48" s="48"/>
      <c r="I48" s="47"/>
      <c r="J48" s="47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47"/>
      <c r="F49" s="47"/>
      <c r="G49" s="70"/>
      <c r="H49" s="48"/>
      <c r="I49" s="47"/>
      <c r="J49" s="47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47"/>
      <c r="F50" s="47"/>
      <c r="G50" s="70"/>
      <c r="H50" s="48"/>
      <c r="I50" s="47"/>
      <c r="J50" s="47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47"/>
      <c r="F51" s="47"/>
      <c r="G51" s="70"/>
      <c r="H51" s="48"/>
      <c r="I51" s="47"/>
      <c r="J51" s="47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47"/>
      <c r="F52" s="47"/>
      <c r="G52" s="70"/>
      <c r="H52" s="48"/>
      <c r="I52" s="47"/>
      <c r="J52" s="47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47"/>
      <c r="F53" s="47"/>
      <c r="G53" s="70"/>
      <c r="H53" s="48"/>
      <c r="I53" s="47"/>
      <c r="J53" s="47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47"/>
      <c r="F54" s="47"/>
      <c r="G54" s="70"/>
      <c r="H54" s="48"/>
      <c r="I54" s="47"/>
      <c r="J54" s="47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47"/>
      <c r="F55" s="47"/>
      <c r="G55" s="70"/>
      <c r="H55" s="48"/>
      <c r="I55" s="47"/>
      <c r="J55" s="47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47"/>
      <c r="F56" s="47"/>
      <c r="G56" s="70"/>
      <c r="H56" s="48"/>
      <c r="I56" s="47"/>
      <c r="J56" s="47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47"/>
      <c r="F57" s="47"/>
      <c r="G57" s="70"/>
      <c r="H57" s="48"/>
      <c r="I57" s="47"/>
      <c r="J57" s="47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47"/>
      <c r="F58" s="47"/>
      <c r="G58" s="70"/>
      <c r="H58" s="48"/>
      <c r="I58" s="47"/>
      <c r="J58" s="47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5:21" ht="14.25">
      <c r="E59" s="47"/>
      <c r="F59" s="47"/>
      <c r="G59" s="70"/>
      <c r="H59" s="48"/>
      <c r="I59" s="47"/>
      <c r="J59" s="47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5:21" ht="14.25">
      <c r="E60" s="47"/>
      <c r="F60" s="47"/>
      <c r="G60" s="70"/>
      <c r="H60" s="48"/>
      <c r="I60" s="47"/>
      <c r="J60" s="47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5:21" ht="14.25">
      <c r="E61" s="47"/>
      <c r="F61" s="47"/>
      <c r="G61" s="70"/>
      <c r="H61" s="48"/>
      <c r="I61" s="47"/>
      <c r="J61" s="47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</sheetData>
  <sheetProtection/>
  <mergeCells count="9">
    <mergeCell ref="A1:U1"/>
    <mergeCell ref="P2:U2"/>
    <mergeCell ref="E3:P3"/>
    <mergeCell ref="Q3:R3"/>
    <mergeCell ref="A14:C14"/>
    <mergeCell ref="A16:U16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workbookViewId="0" topLeftCell="A1">
      <selection activeCell="A5" sqref="A5:A19"/>
    </sheetView>
  </sheetViews>
  <sheetFormatPr defaultColWidth="9.00390625" defaultRowHeight="14.25"/>
  <cols>
    <col min="1" max="1" width="3.50390625" style="2" customWidth="1"/>
    <col min="2" max="2" width="10.625" style="2" customWidth="1"/>
    <col min="3" max="3" width="9.125" style="2" customWidth="1"/>
    <col min="4" max="4" width="8.25390625" style="2" customWidth="1"/>
    <col min="5" max="8" width="7.125" style="2" customWidth="1"/>
    <col min="9" max="9" width="7.125" style="41" customWidth="1"/>
    <col min="10" max="11" width="7.125" style="2" customWidth="1"/>
    <col min="12" max="21" width="7.125" style="0" customWidth="1"/>
  </cols>
  <sheetData>
    <row r="1" spans="1:21" ht="22.5">
      <c r="A1" s="56" t="s">
        <v>120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6.25" customHeight="1">
      <c r="A2" s="4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43"/>
      <c r="B3" s="43"/>
      <c r="C3" s="43"/>
      <c r="D3" s="43"/>
      <c r="E3" s="44" t="s">
        <v>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9" t="s">
        <v>8</v>
      </c>
      <c r="R3" s="9"/>
      <c r="S3" s="12" t="s">
        <v>92</v>
      </c>
      <c r="T3" s="12" t="s">
        <v>93</v>
      </c>
      <c r="U3" s="12" t="s">
        <v>11</v>
      </c>
    </row>
    <row r="4" spans="1:21" ht="37.5" customHeight="1">
      <c r="A4" s="8" t="s">
        <v>3</v>
      </c>
      <c r="B4" s="8" t="s">
        <v>94</v>
      </c>
      <c r="C4" s="8" t="s">
        <v>5</v>
      </c>
      <c r="D4" s="8" t="s">
        <v>6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95</v>
      </c>
      <c r="R4" s="22" t="s">
        <v>96</v>
      </c>
      <c r="S4" s="12"/>
      <c r="T4" s="12"/>
      <c r="U4" s="12"/>
    </row>
    <row r="5" spans="1:21" ht="24.75" customHeight="1">
      <c r="A5" s="57">
        <v>1</v>
      </c>
      <c r="B5" s="12" t="s">
        <v>121</v>
      </c>
      <c r="C5" s="12" t="s">
        <v>122</v>
      </c>
      <c r="D5" s="12" t="s">
        <v>123</v>
      </c>
      <c r="E5" s="13">
        <v>160</v>
      </c>
      <c r="F5" s="13">
        <v>27</v>
      </c>
      <c r="G5" s="13">
        <v>264</v>
      </c>
      <c r="H5" s="13">
        <v>74</v>
      </c>
      <c r="I5" s="13">
        <v>85</v>
      </c>
      <c r="J5" s="13">
        <v>104</v>
      </c>
      <c r="K5" s="13">
        <v>152</v>
      </c>
      <c r="L5" s="13">
        <v>231</v>
      </c>
      <c r="M5" s="13">
        <v>179</v>
      </c>
      <c r="N5" s="13">
        <v>306</v>
      </c>
      <c r="O5" s="13">
        <v>397</v>
      </c>
      <c r="P5" s="13">
        <v>337</v>
      </c>
      <c r="Q5" s="13">
        <v>503</v>
      </c>
      <c r="R5" s="22">
        <v>371</v>
      </c>
      <c r="S5" s="22">
        <f>E5+F5+H5</f>
        <v>261</v>
      </c>
      <c r="T5" s="22">
        <f>G5+I5+J5+K5+L5+M5+N5+O5+P5+Q5+R5</f>
        <v>2929</v>
      </c>
      <c r="U5" s="22">
        <f>S5+T5</f>
        <v>3190</v>
      </c>
    </row>
    <row r="6" spans="1:21" ht="24.75" customHeight="1">
      <c r="A6" s="57">
        <v>2</v>
      </c>
      <c r="B6" s="12" t="s">
        <v>124</v>
      </c>
      <c r="C6" s="12" t="s">
        <v>125</v>
      </c>
      <c r="D6" s="12" t="s">
        <v>126</v>
      </c>
      <c r="E6" s="14">
        <v>89</v>
      </c>
      <c r="F6" s="14">
        <v>81</v>
      </c>
      <c r="G6" s="14">
        <v>4</v>
      </c>
      <c r="H6" s="14">
        <v>24</v>
      </c>
      <c r="I6" s="14">
        <v>1</v>
      </c>
      <c r="J6" s="14">
        <v>15</v>
      </c>
      <c r="K6" s="14">
        <v>39</v>
      </c>
      <c r="L6" s="14">
        <v>10</v>
      </c>
      <c r="M6" s="14">
        <v>17</v>
      </c>
      <c r="N6" s="14">
        <v>63</v>
      </c>
      <c r="O6" s="14">
        <v>43</v>
      </c>
      <c r="P6" s="14">
        <v>37</v>
      </c>
      <c r="Q6" s="14">
        <v>24</v>
      </c>
      <c r="R6" s="18">
        <v>29</v>
      </c>
      <c r="S6" s="18">
        <f>E6+F6+H6</f>
        <v>194</v>
      </c>
      <c r="T6" s="18">
        <f>G6+I6+J6+K6+L6+M6+N6+O6+P6+Q6+R6</f>
        <v>282</v>
      </c>
      <c r="U6" s="18">
        <f>S6+T6</f>
        <v>476</v>
      </c>
    </row>
    <row r="7" spans="1:21" ht="24.75" customHeight="1">
      <c r="A7" s="57">
        <v>3</v>
      </c>
      <c r="B7" s="12" t="s">
        <v>127</v>
      </c>
      <c r="C7" s="12" t="s">
        <v>128</v>
      </c>
      <c r="D7" s="12" t="s">
        <v>129</v>
      </c>
      <c r="E7" s="14">
        <v>3</v>
      </c>
      <c r="F7" s="14">
        <v>10</v>
      </c>
      <c r="G7" s="14"/>
      <c r="H7" s="14">
        <v>11</v>
      </c>
      <c r="I7" s="14"/>
      <c r="J7" s="14">
        <v>1</v>
      </c>
      <c r="K7" s="14">
        <v>3</v>
      </c>
      <c r="L7" s="14">
        <v>9</v>
      </c>
      <c r="M7" s="14">
        <v>2</v>
      </c>
      <c r="N7" s="14"/>
      <c r="O7" s="14">
        <v>8</v>
      </c>
      <c r="P7" s="14">
        <v>5</v>
      </c>
      <c r="Q7" s="14">
        <v>26</v>
      </c>
      <c r="R7" s="18">
        <v>18</v>
      </c>
      <c r="S7" s="18">
        <f>E7+F7+H7</f>
        <v>24</v>
      </c>
      <c r="T7" s="18">
        <f>G7+I7+J7+K7+L7+M7+N7+O7+P7+Q7+R7</f>
        <v>72</v>
      </c>
      <c r="U7" s="18">
        <f>S7+T7</f>
        <v>96</v>
      </c>
    </row>
    <row r="8" spans="1:21" ht="24.75" customHeight="1">
      <c r="A8" s="57">
        <v>4</v>
      </c>
      <c r="B8" s="12" t="s">
        <v>130</v>
      </c>
      <c r="C8" s="12" t="s">
        <v>131</v>
      </c>
      <c r="D8" s="12" t="s">
        <v>132</v>
      </c>
      <c r="E8" s="14">
        <v>194</v>
      </c>
      <c r="F8" s="14">
        <v>137</v>
      </c>
      <c r="G8" s="14"/>
      <c r="H8" s="14">
        <v>63</v>
      </c>
      <c r="I8" s="14"/>
      <c r="J8" s="14">
        <v>103</v>
      </c>
      <c r="K8" s="14">
        <v>69</v>
      </c>
      <c r="L8" s="14">
        <v>103</v>
      </c>
      <c r="M8" s="14">
        <v>49</v>
      </c>
      <c r="N8" s="14">
        <v>42</v>
      </c>
      <c r="O8" s="14">
        <v>139</v>
      </c>
      <c r="P8" s="14">
        <v>164</v>
      </c>
      <c r="Q8" s="14">
        <v>111</v>
      </c>
      <c r="R8" s="18">
        <v>237</v>
      </c>
      <c r="S8" s="18">
        <f>E8+F8+H8</f>
        <v>394</v>
      </c>
      <c r="T8" s="18">
        <f>G8+I8+J8+K8+L8+M8+N8+O8+P8+Q8+R8</f>
        <v>1017</v>
      </c>
      <c r="U8" s="18">
        <f>S8+T8</f>
        <v>1411</v>
      </c>
    </row>
    <row r="9" spans="1:21" ht="24.75" customHeight="1">
      <c r="A9" s="57">
        <v>5</v>
      </c>
      <c r="B9" s="12" t="s">
        <v>133</v>
      </c>
      <c r="C9" s="12" t="s">
        <v>134</v>
      </c>
      <c r="D9" s="12" t="s">
        <v>135</v>
      </c>
      <c r="E9" s="14">
        <v>16</v>
      </c>
      <c r="F9" s="14">
        <v>9</v>
      </c>
      <c r="G9" s="14">
        <v>41</v>
      </c>
      <c r="H9" s="14">
        <v>66</v>
      </c>
      <c r="I9" s="14">
        <v>6</v>
      </c>
      <c r="J9" s="14">
        <v>24</v>
      </c>
      <c r="K9" s="14">
        <v>41</v>
      </c>
      <c r="L9" s="14">
        <v>25</v>
      </c>
      <c r="M9" s="14">
        <v>2</v>
      </c>
      <c r="N9" s="14">
        <v>106</v>
      </c>
      <c r="O9" s="14">
        <v>92</v>
      </c>
      <c r="P9" s="14">
        <v>161</v>
      </c>
      <c r="Q9" s="14">
        <v>104</v>
      </c>
      <c r="R9" s="18">
        <v>139</v>
      </c>
      <c r="S9" s="18">
        <f>E9+F9+H9</f>
        <v>91</v>
      </c>
      <c r="T9" s="18">
        <f>G9+I9+J9+K9+L9+M9+N9+O9+P9+Q9+R9</f>
        <v>741</v>
      </c>
      <c r="U9" s="18">
        <f>S9+T9</f>
        <v>832</v>
      </c>
    </row>
    <row r="10" spans="1:21" ht="24.75" customHeight="1">
      <c r="A10" s="57">
        <v>6</v>
      </c>
      <c r="B10" s="12" t="s">
        <v>136</v>
      </c>
      <c r="C10" s="12" t="s">
        <v>137</v>
      </c>
      <c r="D10" s="12" t="s">
        <v>138</v>
      </c>
      <c r="E10" s="14">
        <v>84</v>
      </c>
      <c r="F10" s="14">
        <v>8</v>
      </c>
      <c r="G10" s="14">
        <v>27</v>
      </c>
      <c r="H10" s="14">
        <v>143</v>
      </c>
      <c r="I10" s="14">
        <v>31</v>
      </c>
      <c r="J10" s="14">
        <v>76</v>
      </c>
      <c r="K10" s="14">
        <v>112</v>
      </c>
      <c r="L10" s="14">
        <v>63</v>
      </c>
      <c r="M10" s="14">
        <v>107</v>
      </c>
      <c r="N10" s="14">
        <v>87</v>
      </c>
      <c r="O10" s="14">
        <v>208</v>
      </c>
      <c r="P10" s="14">
        <v>201</v>
      </c>
      <c r="Q10" s="14">
        <v>129</v>
      </c>
      <c r="R10" s="18">
        <v>206</v>
      </c>
      <c r="S10" s="18">
        <f>E10+F10+H10</f>
        <v>235</v>
      </c>
      <c r="T10" s="18">
        <f>G10+I10+J10+K10+L10+M10+N10+O10+P10+Q10+R10</f>
        <v>1247</v>
      </c>
      <c r="U10" s="18">
        <f>S10+T10</f>
        <v>1482</v>
      </c>
    </row>
    <row r="11" spans="1:21" ht="24.75" customHeight="1">
      <c r="A11" s="57">
        <v>7</v>
      </c>
      <c r="B11" s="12" t="s">
        <v>139</v>
      </c>
      <c r="C11" s="12" t="s">
        <v>140</v>
      </c>
      <c r="D11" s="12" t="s">
        <v>141</v>
      </c>
      <c r="E11" s="14">
        <v>13</v>
      </c>
      <c r="F11" s="14">
        <v>42</v>
      </c>
      <c r="G11" s="14"/>
      <c r="H11" s="14">
        <v>23</v>
      </c>
      <c r="I11" s="14"/>
      <c r="J11" s="14">
        <v>19</v>
      </c>
      <c r="K11" s="14">
        <v>37</v>
      </c>
      <c r="L11" s="14">
        <v>20</v>
      </c>
      <c r="M11" s="14">
        <v>35</v>
      </c>
      <c r="N11" s="14">
        <v>12</v>
      </c>
      <c r="O11" s="14">
        <v>18</v>
      </c>
      <c r="P11" s="14">
        <v>47</v>
      </c>
      <c r="Q11" s="14">
        <v>70</v>
      </c>
      <c r="R11" s="18">
        <v>57</v>
      </c>
      <c r="S11" s="18">
        <f aca="true" t="shared" si="0" ref="S11:S20">E11+F11+H11</f>
        <v>78</v>
      </c>
      <c r="T11" s="18">
        <f aca="true" t="shared" si="1" ref="T11:T20">G11+I11+J11+K11+L11+M11+N11+O11+P11+Q11+R11</f>
        <v>315</v>
      </c>
      <c r="U11" s="18">
        <f aca="true" t="shared" si="2" ref="U11:U20">S11+T11</f>
        <v>393</v>
      </c>
    </row>
    <row r="12" spans="1:21" ht="24.75" customHeight="1">
      <c r="A12" s="57">
        <v>8</v>
      </c>
      <c r="B12" s="12" t="s">
        <v>142</v>
      </c>
      <c r="C12" s="12" t="s">
        <v>128</v>
      </c>
      <c r="D12" s="12" t="s">
        <v>143</v>
      </c>
      <c r="E12" s="14">
        <v>53</v>
      </c>
      <c r="F12" s="14">
        <v>16</v>
      </c>
      <c r="G12" s="14">
        <v>176</v>
      </c>
      <c r="H12" s="14">
        <v>32</v>
      </c>
      <c r="I12" s="14">
        <v>120</v>
      </c>
      <c r="J12" s="14">
        <v>140</v>
      </c>
      <c r="K12" s="14">
        <v>55</v>
      </c>
      <c r="L12" s="14">
        <v>16</v>
      </c>
      <c r="M12" s="14">
        <v>21</v>
      </c>
      <c r="N12" s="14">
        <v>119</v>
      </c>
      <c r="O12" s="14">
        <v>53</v>
      </c>
      <c r="P12" s="14">
        <v>35</v>
      </c>
      <c r="Q12" s="14">
        <v>85</v>
      </c>
      <c r="R12" s="18">
        <v>45</v>
      </c>
      <c r="S12" s="18">
        <f t="shared" si="0"/>
        <v>101</v>
      </c>
      <c r="T12" s="18">
        <f t="shared" si="1"/>
        <v>865</v>
      </c>
      <c r="U12" s="18">
        <f t="shared" si="2"/>
        <v>966</v>
      </c>
    </row>
    <row r="13" spans="1:21" ht="24.75" customHeight="1">
      <c r="A13" s="57">
        <v>9</v>
      </c>
      <c r="B13" s="12" t="s">
        <v>144</v>
      </c>
      <c r="C13" s="12" t="s">
        <v>140</v>
      </c>
      <c r="D13" s="12" t="s">
        <v>145</v>
      </c>
      <c r="E13" s="14">
        <v>94</v>
      </c>
      <c r="F13" s="14">
        <v>95</v>
      </c>
      <c r="G13" s="14">
        <v>21</v>
      </c>
      <c r="H13" s="14">
        <v>73</v>
      </c>
      <c r="I13" s="14">
        <v>42</v>
      </c>
      <c r="J13" s="14">
        <v>172</v>
      </c>
      <c r="K13" s="14">
        <v>142</v>
      </c>
      <c r="L13" s="14">
        <v>124</v>
      </c>
      <c r="M13" s="14">
        <v>137</v>
      </c>
      <c r="N13" s="14">
        <v>211</v>
      </c>
      <c r="O13" s="14">
        <v>125</v>
      </c>
      <c r="P13" s="14">
        <v>98</v>
      </c>
      <c r="Q13" s="14">
        <v>230</v>
      </c>
      <c r="R13" s="18">
        <v>271</v>
      </c>
      <c r="S13" s="18">
        <f t="shared" si="0"/>
        <v>262</v>
      </c>
      <c r="T13" s="18">
        <f t="shared" si="1"/>
        <v>1573</v>
      </c>
      <c r="U13" s="18">
        <f t="shared" si="2"/>
        <v>1835</v>
      </c>
    </row>
    <row r="14" spans="1:21" ht="24.75" customHeight="1">
      <c r="A14" s="57">
        <v>10</v>
      </c>
      <c r="B14" s="12" t="s">
        <v>146</v>
      </c>
      <c r="C14" s="12" t="s">
        <v>147</v>
      </c>
      <c r="D14" s="12" t="s">
        <v>148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37</v>
      </c>
      <c r="Q14" s="14">
        <v>189</v>
      </c>
      <c r="R14" s="18">
        <v>126</v>
      </c>
      <c r="S14" s="18">
        <f t="shared" si="0"/>
        <v>0</v>
      </c>
      <c r="T14" s="18">
        <f t="shared" si="1"/>
        <v>352</v>
      </c>
      <c r="U14" s="18">
        <f t="shared" si="2"/>
        <v>352</v>
      </c>
    </row>
    <row r="15" spans="1:21" ht="24.75" customHeight="1">
      <c r="A15" s="57">
        <v>11</v>
      </c>
      <c r="B15" s="12" t="s">
        <v>149</v>
      </c>
      <c r="C15" s="12" t="s">
        <v>150</v>
      </c>
      <c r="D15" s="12" t="s">
        <v>151</v>
      </c>
      <c r="E15" s="14">
        <v>30</v>
      </c>
      <c r="F15" s="14">
        <v>5</v>
      </c>
      <c r="G15" s="14"/>
      <c r="H15" s="14">
        <v>3</v>
      </c>
      <c r="I15" s="14"/>
      <c r="J15" s="14">
        <v>3</v>
      </c>
      <c r="K15" s="14">
        <v>31</v>
      </c>
      <c r="L15" s="14">
        <v>18</v>
      </c>
      <c r="M15" s="14">
        <v>13</v>
      </c>
      <c r="N15" s="14">
        <v>14</v>
      </c>
      <c r="O15" s="14">
        <v>11</v>
      </c>
      <c r="P15" s="14">
        <v>35</v>
      </c>
      <c r="Q15" s="14">
        <v>12</v>
      </c>
      <c r="R15" s="18">
        <v>15</v>
      </c>
      <c r="S15" s="18">
        <f t="shared" si="0"/>
        <v>38</v>
      </c>
      <c r="T15" s="18">
        <f t="shared" si="1"/>
        <v>152</v>
      </c>
      <c r="U15" s="18">
        <f t="shared" si="2"/>
        <v>190</v>
      </c>
    </row>
    <row r="16" spans="1:21" ht="24.75" customHeight="1">
      <c r="A16" s="57">
        <v>12</v>
      </c>
      <c r="B16" s="12" t="s">
        <v>152</v>
      </c>
      <c r="C16" s="12" t="s">
        <v>153</v>
      </c>
      <c r="D16" s="12" t="s">
        <v>154</v>
      </c>
      <c r="E16" s="14">
        <v>279</v>
      </c>
      <c r="F16" s="14">
        <v>218</v>
      </c>
      <c r="G16" s="14">
        <v>4</v>
      </c>
      <c r="H16" s="14">
        <v>135</v>
      </c>
      <c r="I16" s="14"/>
      <c r="J16" s="14">
        <v>46</v>
      </c>
      <c r="K16" s="14"/>
      <c r="L16" s="14"/>
      <c r="M16" s="14"/>
      <c r="N16" s="14"/>
      <c r="O16" s="14">
        <v>29</v>
      </c>
      <c r="P16" s="14">
        <v>215</v>
      </c>
      <c r="Q16" s="14">
        <v>255</v>
      </c>
      <c r="R16" s="18">
        <v>204</v>
      </c>
      <c r="S16" s="18">
        <f t="shared" si="0"/>
        <v>632</v>
      </c>
      <c r="T16" s="18">
        <f t="shared" si="1"/>
        <v>753</v>
      </c>
      <c r="U16" s="18">
        <f t="shared" si="2"/>
        <v>1385</v>
      </c>
    </row>
    <row r="17" spans="1:21" ht="24.75" customHeight="1">
      <c r="A17" s="57">
        <v>13</v>
      </c>
      <c r="B17" s="16" t="s">
        <v>155</v>
      </c>
      <c r="C17" s="16" t="s">
        <v>156</v>
      </c>
      <c r="D17" s="16" t="s">
        <v>157</v>
      </c>
      <c r="E17" s="14"/>
      <c r="F17" s="14"/>
      <c r="G17" s="14"/>
      <c r="H17" s="14"/>
      <c r="I17" s="14"/>
      <c r="J17" s="14">
        <v>1</v>
      </c>
      <c r="K17" s="14"/>
      <c r="L17" s="14"/>
      <c r="M17" s="14"/>
      <c r="N17" s="14"/>
      <c r="O17" s="14"/>
      <c r="P17" s="14"/>
      <c r="Q17" s="14">
        <v>5</v>
      </c>
      <c r="R17" s="18">
        <v>29</v>
      </c>
      <c r="S17" s="18">
        <f t="shared" si="0"/>
        <v>0</v>
      </c>
      <c r="T17" s="18">
        <f t="shared" si="1"/>
        <v>35</v>
      </c>
      <c r="U17" s="18">
        <f t="shared" si="2"/>
        <v>35</v>
      </c>
    </row>
    <row r="18" spans="1:21" ht="24.75" customHeight="1">
      <c r="A18" s="57">
        <v>14</v>
      </c>
      <c r="B18" s="16" t="s">
        <v>158</v>
      </c>
      <c r="C18" s="16" t="s">
        <v>159</v>
      </c>
      <c r="D18" s="16" t="s">
        <v>160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26</v>
      </c>
      <c r="Q18" s="14">
        <v>5</v>
      </c>
      <c r="R18" s="18"/>
      <c r="S18" s="18">
        <f t="shared" si="0"/>
        <v>0</v>
      </c>
      <c r="T18" s="18">
        <f t="shared" si="1"/>
        <v>31</v>
      </c>
      <c r="U18" s="18">
        <f t="shared" si="2"/>
        <v>31</v>
      </c>
    </row>
    <row r="19" spans="1:21" ht="24.75" customHeight="1">
      <c r="A19" s="57">
        <v>15</v>
      </c>
      <c r="B19" s="16" t="s">
        <v>161</v>
      </c>
      <c r="C19" s="16" t="s">
        <v>159</v>
      </c>
      <c r="D19" s="16" t="s">
        <v>162</v>
      </c>
      <c r="E19" s="14">
        <v>43</v>
      </c>
      <c r="F19" s="14">
        <v>15</v>
      </c>
      <c r="G19" s="14">
        <v>17</v>
      </c>
      <c r="H19" s="14">
        <v>11</v>
      </c>
      <c r="I19" s="14">
        <v>19</v>
      </c>
      <c r="J19" s="14">
        <v>22</v>
      </c>
      <c r="K19" s="14">
        <v>58</v>
      </c>
      <c r="L19" s="14">
        <v>25</v>
      </c>
      <c r="M19" s="14">
        <v>19</v>
      </c>
      <c r="N19" s="14">
        <v>15</v>
      </c>
      <c r="O19" s="14">
        <v>17</v>
      </c>
      <c r="P19" s="14">
        <v>73</v>
      </c>
      <c r="Q19" s="14">
        <v>26</v>
      </c>
      <c r="R19" s="18">
        <v>35</v>
      </c>
      <c r="S19" s="18">
        <f t="shared" si="0"/>
        <v>69</v>
      </c>
      <c r="T19" s="18">
        <f t="shared" si="1"/>
        <v>326</v>
      </c>
      <c r="U19" s="18">
        <f t="shared" si="2"/>
        <v>395</v>
      </c>
    </row>
    <row r="20" spans="1:21" ht="27.75" customHeight="1">
      <c r="A20" s="58" t="s">
        <v>163</v>
      </c>
      <c r="B20" s="59"/>
      <c r="C20" s="59"/>
      <c r="D20" s="60"/>
      <c r="E20" s="45">
        <f aca="true" t="shared" si="3" ref="E20:R20">SUM(E5:E19)</f>
        <v>1058</v>
      </c>
      <c r="F20" s="45">
        <f t="shared" si="3"/>
        <v>663</v>
      </c>
      <c r="G20" s="45">
        <f t="shared" si="3"/>
        <v>554</v>
      </c>
      <c r="H20" s="45">
        <f t="shared" si="3"/>
        <v>658</v>
      </c>
      <c r="I20" s="46">
        <f t="shared" si="3"/>
        <v>304</v>
      </c>
      <c r="J20" s="45">
        <f t="shared" si="3"/>
        <v>726</v>
      </c>
      <c r="K20" s="45">
        <f t="shared" si="3"/>
        <v>739</v>
      </c>
      <c r="L20" s="18">
        <f t="shared" si="3"/>
        <v>644</v>
      </c>
      <c r="M20" s="18">
        <f t="shared" si="3"/>
        <v>581</v>
      </c>
      <c r="N20" s="18">
        <f t="shared" si="3"/>
        <v>975</v>
      </c>
      <c r="O20" s="18">
        <f t="shared" si="3"/>
        <v>1140</v>
      </c>
      <c r="P20" s="18">
        <f t="shared" si="3"/>
        <v>1471</v>
      </c>
      <c r="Q20" s="18">
        <f t="shared" si="3"/>
        <v>1774</v>
      </c>
      <c r="R20" s="18">
        <f t="shared" si="3"/>
        <v>1782</v>
      </c>
      <c r="S20" s="18">
        <f t="shared" si="0"/>
        <v>2379</v>
      </c>
      <c r="T20" s="18">
        <f t="shared" si="1"/>
        <v>10690</v>
      </c>
      <c r="U20" s="18">
        <f t="shared" si="2"/>
        <v>13069</v>
      </c>
    </row>
    <row r="21" spans="1:21" ht="14.25">
      <c r="A21" s="19" t="s">
        <v>90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5:21" ht="14.25">
      <c r="E22" s="47"/>
      <c r="F22" s="47"/>
      <c r="G22" s="47"/>
      <c r="H22" s="47"/>
      <c r="I22" s="48"/>
      <c r="J22" s="47"/>
      <c r="K22" s="47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5:21" ht="14.25">
      <c r="E23" s="47"/>
      <c r="F23" s="47"/>
      <c r="G23" s="47"/>
      <c r="H23" s="47"/>
      <c r="I23" s="48"/>
      <c r="J23" s="47"/>
      <c r="K23" s="47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5:21" ht="14.25">
      <c r="E24" s="47"/>
      <c r="F24" s="47"/>
      <c r="G24" s="47"/>
      <c r="H24" s="47"/>
      <c r="I24" s="48"/>
      <c r="J24" s="47"/>
      <c r="K24" s="47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5:21" ht="14.25">
      <c r="E25" s="47"/>
      <c r="F25" s="47"/>
      <c r="G25" s="47"/>
      <c r="H25" s="47"/>
      <c r="I25" s="48"/>
      <c r="J25" s="47"/>
      <c r="K25" s="47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5:21" ht="14.25">
      <c r="E26" s="47"/>
      <c r="F26" s="47"/>
      <c r="G26" s="47"/>
      <c r="H26" s="47"/>
      <c r="I26" s="48"/>
      <c r="J26" s="47"/>
      <c r="K26" s="47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5:21" ht="14.25">
      <c r="E27" s="47"/>
      <c r="F27" s="47"/>
      <c r="G27" s="47"/>
      <c r="H27" s="47"/>
      <c r="I27" s="48"/>
      <c r="J27" s="47"/>
      <c r="K27" s="47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5:21" ht="14.25">
      <c r="E28" s="47"/>
      <c r="F28" s="47"/>
      <c r="G28" s="47"/>
      <c r="H28" s="47"/>
      <c r="I28" s="48"/>
      <c r="J28" s="47"/>
      <c r="K28" s="47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5:21" ht="14.25">
      <c r="E29" s="47"/>
      <c r="F29" s="47"/>
      <c r="G29" s="47"/>
      <c r="H29" s="47"/>
      <c r="I29" s="48"/>
      <c r="J29" s="47"/>
      <c r="K29" s="47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5:21" ht="14.25">
      <c r="E30" s="47"/>
      <c r="F30" s="47"/>
      <c r="G30" s="47"/>
      <c r="H30" s="47"/>
      <c r="I30" s="48"/>
      <c r="J30" s="47"/>
      <c r="K30" s="47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5:21" ht="14.25">
      <c r="E31" s="47"/>
      <c r="F31" s="47"/>
      <c r="G31" s="47"/>
      <c r="H31" s="47"/>
      <c r="I31" s="48"/>
      <c r="J31" s="47"/>
      <c r="K31" s="47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5:21" ht="14.25">
      <c r="E32" s="47"/>
      <c r="F32" s="47"/>
      <c r="G32" s="47"/>
      <c r="H32" s="47"/>
      <c r="I32" s="48"/>
      <c r="J32" s="47"/>
      <c r="K32" s="47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5:21" ht="14.25">
      <c r="E33" s="47"/>
      <c r="F33" s="47"/>
      <c r="G33" s="47"/>
      <c r="H33" s="47"/>
      <c r="I33" s="48"/>
      <c r="J33" s="47"/>
      <c r="K33" s="47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5:21" ht="14.25">
      <c r="E34" s="47"/>
      <c r="F34" s="47"/>
      <c r="G34" s="47"/>
      <c r="H34" s="47"/>
      <c r="I34" s="48"/>
      <c r="J34" s="47"/>
      <c r="K34" s="47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5:21" ht="14.25">
      <c r="E35" s="47"/>
      <c r="F35" s="47"/>
      <c r="G35" s="47"/>
      <c r="H35" s="47"/>
      <c r="I35" s="48"/>
      <c r="J35" s="47"/>
      <c r="K35" s="47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5:21" ht="14.25">
      <c r="E36" s="47"/>
      <c r="F36" s="47"/>
      <c r="G36" s="47"/>
      <c r="H36" s="47"/>
      <c r="I36" s="48"/>
      <c r="J36" s="47"/>
      <c r="K36" s="47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5:21" ht="14.25">
      <c r="E37" s="47"/>
      <c r="F37" s="47"/>
      <c r="G37" s="47"/>
      <c r="H37" s="47"/>
      <c r="I37" s="48"/>
      <c r="J37" s="47"/>
      <c r="K37" s="47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47"/>
      <c r="F38" s="47"/>
      <c r="G38" s="47"/>
      <c r="H38" s="47"/>
      <c r="I38" s="48"/>
      <c r="J38" s="47"/>
      <c r="K38" s="47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47"/>
      <c r="F39" s="47"/>
      <c r="G39" s="47"/>
      <c r="H39" s="47"/>
      <c r="I39" s="48"/>
      <c r="J39" s="47"/>
      <c r="K39" s="47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47"/>
      <c r="F40" s="47"/>
      <c r="G40" s="47"/>
      <c r="H40" s="47"/>
      <c r="I40" s="48"/>
      <c r="J40" s="47"/>
      <c r="K40" s="47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47"/>
      <c r="F41" s="47"/>
      <c r="G41" s="47"/>
      <c r="H41" s="47"/>
      <c r="I41" s="48"/>
      <c r="J41" s="47"/>
      <c r="K41" s="47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47"/>
      <c r="F42" s="47"/>
      <c r="G42" s="47"/>
      <c r="H42" s="47"/>
      <c r="I42" s="48"/>
      <c r="J42" s="47"/>
      <c r="K42" s="47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47"/>
      <c r="F43" s="47"/>
      <c r="G43" s="47"/>
      <c r="H43" s="47"/>
      <c r="I43" s="48"/>
      <c r="J43" s="47"/>
      <c r="K43" s="47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47"/>
      <c r="F44" s="47"/>
      <c r="G44" s="47"/>
      <c r="H44" s="47"/>
      <c r="I44" s="48"/>
      <c r="J44" s="47"/>
      <c r="K44" s="47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47"/>
      <c r="F45" s="47"/>
      <c r="G45" s="47"/>
      <c r="H45" s="47"/>
      <c r="I45" s="48"/>
      <c r="J45" s="47"/>
      <c r="K45" s="47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47"/>
      <c r="F46" s="47"/>
      <c r="G46" s="47"/>
      <c r="H46" s="47"/>
      <c r="I46" s="48"/>
      <c r="J46" s="47"/>
      <c r="K46" s="47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47"/>
      <c r="F47" s="47"/>
      <c r="G47" s="47"/>
      <c r="H47" s="47"/>
      <c r="I47" s="48"/>
      <c r="J47" s="47"/>
      <c r="K47" s="47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47"/>
      <c r="F48" s="47"/>
      <c r="G48" s="47"/>
      <c r="H48" s="47"/>
      <c r="I48" s="48"/>
      <c r="J48" s="47"/>
      <c r="K48" s="47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47"/>
      <c r="F49" s="47"/>
      <c r="G49" s="47"/>
      <c r="H49" s="47"/>
      <c r="I49" s="48"/>
      <c r="J49" s="47"/>
      <c r="K49" s="47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47"/>
      <c r="F50" s="47"/>
      <c r="G50" s="47"/>
      <c r="H50" s="47"/>
      <c r="I50" s="48"/>
      <c r="J50" s="47"/>
      <c r="K50" s="47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47"/>
      <c r="F51" s="47"/>
      <c r="G51" s="47"/>
      <c r="H51" s="47"/>
      <c r="I51" s="48"/>
      <c r="J51" s="47"/>
      <c r="K51" s="47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47"/>
      <c r="F52" s="47"/>
      <c r="G52" s="47"/>
      <c r="H52" s="47"/>
      <c r="I52" s="48"/>
      <c r="J52" s="47"/>
      <c r="K52" s="47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47"/>
      <c r="F53" s="47"/>
      <c r="G53" s="47"/>
      <c r="H53" s="47"/>
      <c r="I53" s="48"/>
      <c r="J53" s="47"/>
      <c r="K53" s="47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47"/>
      <c r="F54" s="47"/>
      <c r="G54" s="47"/>
      <c r="H54" s="47"/>
      <c r="I54" s="48"/>
      <c r="J54" s="47"/>
      <c r="K54" s="47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47"/>
      <c r="F55" s="47"/>
      <c r="G55" s="47"/>
      <c r="H55" s="47"/>
      <c r="I55" s="48"/>
      <c r="J55" s="47"/>
      <c r="K55" s="47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47"/>
      <c r="F56" s="47"/>
      <c r="G56" s="47"/>
      <c r="H56" s="47"/>
      <c r="I56" s="48"/>
      <c r="J56" s="47"/>
      <c r="K56" s="47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47"/>
      <c r="F57" s="47"/>
      <c r="G57" s="47"/>
      <c r="H57" s="47"/>
      <c r="I57" s="48"/>
      <c r="J57" s="47"/>
      <c r="K57" s="47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47"/>
      <c r="F58" s="47"/>
      <c r="G58" s="47"/>
      <c r="H58" s="47"/>
      <c r="I58" s="48"/>
      <c r="J58" s="47"/>
      <c r="K58" s="47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5:21" ht="14.25">
      <c r="E59" s="47"/>
      <c r="F59" s="47"/>
      <c r="G59" s="47"/>
      <c r="H59" s="47"/>
      <c r="I59" s="48"/>
      <c r="J59" s="47"/>
      <c r="K59" s="47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5:21" ht="14.25">
      <c r="E60" s="47"/>
      <c r="F60" s="47"/>
      <c r="G60" s="47"/>
      <c r="H60" s="47"/>
      <c r="I60" s="48"/>
      <c r="J60" s="47"/>
      <c r="K60" s="47"/>
      <c r="L60" s="20"/>
      <c r="M60" s="20"/>
      <c r="N60" s="20"/>
      <c r="O60" s="20"/>
      <c r="P60" s="20"/>
      <c r="Q60" s="20"/>
      <c r="R60" s="20"/>
      <c r="S60" s="20"/>
      <c r="T60" s="20"/>
      <c r="U60" s="20"/>
    </row>
  </sheetData>
  <sheetProtection/>
  <mergeCells count="9">
    <mergeCell ref="A1:U1"/>
    <mergeCell ref="P2:U2"/>
    <mergeCell ref="E3:P3"/>
    <mergeCell ref="Q3:R3"/>
    <mergeCell ref="A20:D20"/>
    <mergeCell ref="A21:U21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pane ySplit="4" topLeftCell="A23" activePane="bottomLeft" state="frozen"/>
      <selection pane="bottomLeft" activeCell="A32" sqref="A32:IV32"/>
    </sheetView>
  </sheetViews>
  <sheetFormatPr defaultColWidth="9.00390625" defaultRowHeight="14.25"/>
  <cols>
    <col min="1" max="1" width="3.875" style="2" customWidth="1"/>
    <col min="2" max="2" width="11.25390625" style="2" customWidth="1"/>
    <col min="3" max="3" width="10.25390625" style="2" customWidth="1"/>
    <col min="4" max="4" width="7.75390625" style="2" customWidth="1"/>
    <col min="5" max="7" width="7.125" style="2" customWidth="1"/>
    <col min="8" max="9" width="7.125" style="41" customWidth="1"/>
    <col min="10" max="11" width="7.125" style="2" customWidth="1"/>
    <col min="12" max="21" width="7.125" style="0" customWidth="1"/>
  </cols>
  <sheetData>
    <row r="1" spans="1:21" ht="35.25" customHeight="1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6"/>
      <c r="N2" s="6"/>
      <c r="O2" s="6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43"/>
      <c r="B3" s="43"/>
      <c r="C3" s="43"/>
      <c r="D3" s="43"/>
      <c r="E3" s="44" t="s">
        <v>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9" t="s">
        <v>8</v>
      </c>
      <c r="R3" s="9"/>
      <c r="S3" s="12" t="s">
        <v>92</v>
      </c>
      <c r="T3" s="12" t="s">
        <v>93</v>
      </c>
      <c r="U3" s="12" t="s">
        <v>11</v>
      </c>
    </row>
    <row r="4" spans="1:21" ht="37.5">
      <c r="A4" s="8" t="s">
        <v>3</v>
      </c>
      <c r="B4" s="8" t="s">
        <v>94</v>
      </c>
      <c r="C4" s="8" t="s">
        <v>5</v>
      </c>
      <c r="D4" s="8" t="s">
        <v>6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95</v>
      </c>
      <c r="R4" s="22" t="s">
        <v>96</v>
      </c>
      <c r="S4" s="12"/>
      <c r="T4" s="12"/>
      <c r="U4" s="12"/>
    </row>
    <row r="5" spans="1:21" ht="30" customHeight="1">
      <c r="A5" s="8">
        <v>1</v>
      </c>
      <c r="B5" s="12" t="s">
        <v>165</v>
      </c>
      <c r="C5" s="12" t="s">
        <v>166</v>
      </c>
      <c r="D5" s="12" t="s">
        <v>167</v>
      </c>
      <c r="E5" s="13"/>
      <c r="F5" s="13"/>
      <c r="G5" s="13"/>
      <c r="H5" s="13"/>
      <c r="I5" s="13"/>
      <c r="J5" s="13">
        <v>4</v>
      </c>
      <c r="K5" s="13"/>
      <c r="L5" s="13">
        <v>1</v>
      </c>
      <c r="M5" s="13"/>
      <c r="N5" s="13"/>
      <c r="O5" s="13"/>
      <c r="P5" s="13"/>
      <c r="Q5" s="13"/>
      <c r="R5" s="22"/>
      <c r="S5" s="22">
        <f>E5+F5+H5</f>
        <v>0</v>
      </c>
      <c r="T5" s="22">
        <f>G5+I5+J5+K5+L5+M5+N5+O5+P5+Q5+R5</f>
        <v>5</v>
      </c>
      <c r="U5" s="22">
        <f>S5+T5</f>
        <v>5</v>
      </c>
    </row>
    <row r="6" spans="1:21" ht="30" customHeight="1">
      <c r="A6" s="8">
        <v>3</v>
      </c>
      <c r="B6" s="12" t="s">
        <v>168</v>
      </c>
      <c r="C6" s="12" t="s">
        <v>169</v>
      </c>
      <c r="D6" s="12" t="s">
        <v>170</v>
      </c>
      <c r="E6" s="14"/>
      <c r="F6" s="14"/>
      <c r="G6" s="14"/>
      <c r="H6" s="14">
        <v>2</v>
      </c>
      <c r="I6" s="14"/>
      <c r="J6" s="14"/>
      <c r="K6" s="14"/>
      <c r="L6" s="14"/>
      <c r="M6" s="14"/>
      <c r="N6" s="14"/>
      <c r="O6" s="14"/>
      <c r="P6" s="14"/>
      <c r="Q6" s="14"/>
      <c r="R6" s="18"/>
      <c r="S6" s="18">
        <f aca="true" t="shared" si="0" ref="S6:S39">E6+F6+H6</f>
        <v>2</v>
      </c>
      <c r="T6" s="18">
        <f aca="true" t="shared" si="1" ref="T6:T39">G6+I6+J6+K6+L6+M6+N6+O6+P6+Q6+R6</f>
        <v>0</v>
      </c>
      <c r="U6" s="18">
        <f aca="true" t="shared" si="2" ref="U6:U39">S6+T6</f>
        <v>2</v>
      </c>
    </row>
    <row r="7" spans="1:21" ht="30" customHeight="1">
      <c r="A7" s="8">
        <v>4</v>
      </c>
      <c r="B7" s="12" t="s">
        <v>171</v>
      </c>
      <c r="C7" s="12" t="s">
        <v>172</v>
      </c>
      <c r="D7" s="12" t="s">
        <v>173</v>
      </c>
      <c r="E7" s="14">
        <v>40</v>
      </c>
      <c r="F7" s="14"/>
      <c r="G7" s="14">
        <v>2</v>
      </c>
      <c r="H7" s="14"/>
      <c r="I7" s="14"/>
      <c r="J7" s="14"/>
      <c r="K7" s="14">
        <v>1</v>
      </c>
      <c r="L7" s="14">
        <v>18</v>
      </c>
      <c r="M7" s="14">
        <v>51</v>
      </c>
      <c r="N7" s="14">
        <v>73</v>
      </c>
      <c r="O7" s="14">
        <v>58</v>
      </c>
      <c r="P7" s="14">
        <v>31</v>
      </c>
      <c r="Q7" s="14">
        <v>104</v>
      </c>
      <c r="R7" s="18"/>
      <c r="S7" s="18">
        <f t="shared" si="0"/>
        <v>40</v>
      </c>
      <c r="T7" s="18">
        <f t="shared" si="1"/>
        <v>338</v>
      </c>
      <c r="U7" s="18">
        <f t="shared" si="2"/>
        <v>378</v>
      </c>
    </row>
    <row r="8" spans="1:21" ht="30" customHeight="1">
      <c r="A8" s="8">
        <v>5</v>
      </c>
      <c r="B8" s="12" t="s">
        <v>174</v>
      </c>
      <c r="C8" s="12" t="s">
        <v>175</v>
      </c>
      <c r="D8" s="12" t="s">
        <v>176</v>
      </c>
      <c r="E8" s="14"/>
      <c r="F8" s="14"/>
      <c r="G8" s="14"/>
      <c r="H8" s="14">
        <v>5</v>
      </c>
      <c r="I8" s="14"/>
      <c r="J8" s="14">
        <v>2</v>
      </c>
      <c r="K8" s="14">
        <v>8</v>
      </c>
      <c r="L8" s="14">
        <v>32</v>
      </c>
      <c r="M8" s="14"/>
      <c r="N8" s="14">
        <v>7</v>
      </c>
      <c r="O8" s="14"/>
      <c r="P8" s="14"/>
      <c r="Q8" s="14">
        <v>5</v>
      </c>
      <c r="R8" s="18">
        <v>17</v>
      </c>
      <c r="S8" s="18">
        <f t="shared" si="0"/>
        <v>5</v>
      </c>
      <c r="T8" s="18">
        <f t="shared" si="1"/>
        <v>71</v>
      </c>
      <c r="U8" s="18">
        <f t="shared" si="2"/>
        <v>76</v>
      </c>
    </row>
    <row r="9" spans="1:21" ht="30" customHeight="1">
      <c r="A9" s="8">
        <v>6</v>
      </c>
      <c r="B9" s="12" t="s">
        <v>177</v>
      </c>
      <c r="C9" s="12" t="s">
        <v>178</v>
      </c>
      <c r="D9" s="12" t="s">
        <v>179</v>
      </c>
      <c r="E9" s="14">
        <v>53</v>
      </c>
      <c r="F9" s="14">
        <v>60</v>
      </c>
      <c r="G9" s="14">
        <v>7</v>
      </c>
      <c r="H9" s="14">
        <v>23</v>
      </c>
      <c r="I9" s="14">
        <v>3</v>
      </c>
      <c r="J9" s="14">
        <v>50</v>
      </c>
      <c r="K9" s="14">
        <v>80</v>
      </c>
      <c r="L9" s="14">
        <v>61</v>
      </c>
      <c r="M9" s="14">
        <v>165</v>
      </c>
      <c r="N9" s="14">
        <v>182</v>
      </c>
      <c r="O9" s="14">
        <v>114</v>
      </c>
      <c r="P9" s="14">
        <v>179</v>
      </c>
      <c r="Q9" s="14">
        <v>94</v>
      </c>
      <c r="R9" s="18">
        <v>7</v>
      </c>
      <c r="S9" s="18">
        <f t="shared" si="0"/>
        <v>136</v>
      </c>
      <c r="T9" s="18">
        <f t="shared" si="1"/>
        <v>942</v>
      </c>
      <c r="U9" s="18">
        <f t="shared" si="2"/>
        <v>1078</v>
      </c>
    </row>
    <row r="10" spans="1:21" ht="30" customHeight="1">
      <c r="A10" s="8">
        <v>7</v>
      </c>
      <c r="B10" s="12" t="s">
        <v>180</v>
      </c>
      <c r="C10" s="12" t="s">
        <v>181</v>
      </c>
      <c r="D10" s="12" t="s">
        <v>182</v>
      </c>
      <c r="E10" s="14">
        <v>2</v>
      </c>
      <c r="F10" s="14">
        <v>2</v>
      </c>
      <c r="G10" s="14"/>
      <c r="H10" s="14"/>
      <c r="I10" s="14"/>
      <c r="J10" s="14"/>
      <c r="K10" s="14"/>
      <c r="L10" s="14"/>
      <c r="M10" s="14"/>
      <c r="N10" s="14">
        <v>32</v>
      </c>
      <c r="O10" s="14"/>
      <c r="P10" s="14"/>
      <c r="Q10" s="14"/>
      <c r="R10" s="18"/>
      <c r="S10" s="18">
        <f t="shared" si="0"/>
        <v>4</v>
      </c>
      <c r="T10" s="18">
        <f t="shared" si="1"/>
        <v>32</v>
      </c>
      <c r="U10" s="18">
        <f t="shared" si="2"/>
        <v>36</v>
      </c>
    </row>
    <row r="11" spans="1:21" ht="30" customHeight="1">
      <c r="A11" s="8">
        <v>8</v>
      </c>
      <c r="B11" s="12" t="s">
        <v>183</v>
      </c>
      <c r="C11" s="12" t="s">
        <v>184</v>
      </c>
      <c r="D11" s="12" t="s">
        <v>185</v>
      </c>
      <c r="E11" s="14">
        <v>7</v>
      </c>
      <c r="F11" s="14">
        <v>19</v>
      </c>
      <c r="G11" s="14"/>
      <c r="H11" s="14">
        <v>12</v>
      </c>
      <c r="I11" s="14"/>
      <c r="J11" s="14">
        <v>4</v>
      </c>
      <c r="K11" s="14">
        <v>3</v>
      </c>
      <c r="L11" s="14"/>
      <c r="M11" s="14">
        <v>43</v>
      </c>
      <c r="N11" s="14">
        <v>11</v>
      </c>
      <c r="O11" s="14">
        <v>5</v>
      </c>
      <c r="P11" s="14">
        <v>19</v>
      </c>
      <c r="Q11" s="14">
        <v>1</v>
      </c>
      <c r="R11" s="18">
        <v>34</v>
      </c>
      <c r="S11" s="18">
        <f t="shared" si="0"/>
        <v>38</v>
      </c>
      <c r="T11" s="18">
        <f t="shared" si="1"/>
        <v>120</v>
      </c>
      <c r="U11" s="18">
        <f t="shared" si="2"/>
        <v>158</v>
      </c>
    </row>
    <row r="12" spans="1:21" ht="30" customHeight="1">
      <c r="A12" s="8">
        <v>9</v>
      </c>
      <c r="B12" s="12" t="s">
        <v>186</v>
      </c>
      <c r="C12" s="12" t="s">
        <v>187</v>
      </c>
      <c r="D12" s="12" t="s">
        <v>188</v>
      </c>
      <c r="E12" s="14">
        <v>3</v>
      </c>
      <c r="F12" s="14">
        <v>2</v>
      </c>
      <c r="G12" s="14"/>
      <c r="H12" s="14">
        <v>4</v>
      </c>
      <c r="I12" s="14"/>
      <c r="J12" s="14">
        <v>1</v>
      </c>
      <c r="K12" s="14">
        <v>9</v>
      </c>
      <c r="L12" s="14">
        <v>1</v>
      </c>
      <c r="M12" s="14"/>
      <c r="N12" s="14"/>
      <c r="O12" s="14">
        <v>10</v>
      </c>
      <c r="P12" s="14">
        <v>16</v>
      </c>
      <c r="Q12" s="14">
        <v>8</v>
      </c>
      <c r="R12" s="18">
        <v>9</v>
      </c>
      <c r="S12" s="18">
        <f t="shared" si="0"/>
        <v>9</v>
      </c>
      <c r="T12" s="18">
        <f t="shared" si="1"/>
        <v>54</v>
      </c>
      <c r="U12" s="18">
        <f t="shared" si="2"/>
        <v>63</v>
      </c>
    </row>
    <row r="13" spans="1:21" ht="30" customHeight="1">
      <c r="A13" s="8">
        <v>10</v>
      </c>
      <c r="B13" s="12" t="s">
        <v>189</v>
      </c>
      <c r="C13" s="12" t="s">
        <v>187</v>
      </c>
      <c r="D13" s="12" t="s">
        <v>190</v>
      </c>
      <c r="E13" s="14">
        <v>31</v>
      </c>
      <c r="F13" s="14">
        <v>13</v>
      </c>
      <c r="G13" s="14">
        <v>4</v>
      </c>
      <c r="H13" s="14">
        <v>8</v>
      </c>
      <c r="I13" s="14">
        <v>1</v>
      </c>
      <c r="J13" s="14">
        <v>3</v>
      </c>
      <c r="K13" s="14">
        <v>5</v>
      </c>
      <c r="L13" s="14">
        <v>35</v>
      </c>
      <c r="M13" s="14">
        <v>4</v>
      </c>
      <c r="N13" s="14">
        <v>54</v>
      </c>
      <c r="O13" s="14">
        <v>33</v>
      </c>
      <c r="P13" s="14">
        <v>49</v>
      </c>
      <c r="Q13" s="14">
        <v>10</v>
      </c>
      <c r="R13" s="18">
        <v>18</v>
      </c>
      <c r="S13" s="18">
        <f t="shared" si="0"/>
        <v>52</v>
      </c>
      <c r="T13" s="18">
        <f t="shared" si="1"/>
        <v>216</v>
      </c>
      <c r="U13" s="18">
        <f t="shared" si="2"/>
        <v>268</v>
      </c>
    </row>
    <row r="14" spans="1:21" ht="30" customHeight="1">
      <c r="A14" s="8">
        <v>11</v>
      </c>
      <c r="B14" s="54" t="s">
        <v>191</v>
      </c>
      <c r="C14" s="54" t="s">
        <v>184</v>
      </c>
      <c r="D14" s="33" t="s">
        <v>192</v>
      </c>
      <c r="E14" s="14"/>
      <c r="F14" s="14">
        <v>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8"/>
      <c r="S14" s="18">
        <f t="shared" si="0"/>
        <v>1</v>
      </c>
      <c r="T14" s="18">
        <f t="shared" si="1"/>
        <v>0</v>
      </c>
      <c r="U14" s="18">
        <f t="shared" si="2"/>
        <v>1</v>
      </c>
    </row>
    <row r="15" spans="1:21" ht="30" customHeight="1">
      <c r="A15" s="8">
        <v>12</v>
      </c>
      <c r="B15" s="55" t="s">
        <v>193</v>
      </c>
      <c r="C15" s="55" t="s">
        <v>194</v>
      </c>
      <c r="D15" s="33" t="s">
        <v>195</v>
      </c>
      <c r="E15" s="14"/>
      <c r="F15" s="14">
        <v>5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8"/>
      <c r="S15" s="18">
        <f t="shared" si="0"/>
        <v>5</v>
      </c>
      <c r="T15" s="18">
        <f t="shared" si="1"/>
        <v>0</v>
      </c>
      <c r="U15" s="18">
        <f t="shared" si="2"/>
        <v>5</v>
      </c>
    </row>
    <row r="16" spans="1:21" ht="30" customHeight="1">
      <c r="A16" s="8">
        <v>13</v>
      </c>
      <c r="B16" s="12" t="s">
        <v>196</v>
      </c>
      <c r="C16" s="12" t="s">
        <v>197</v>
      </c>
      <c r="D16" s="12" t="s">
        <v>198</v>
      </c>
      <c r="E16" s="14">
        <v>8</v>
      </c>
      <c r="F16" s="14">
        <v>24</v>
      </c>
      <c r="G16" s="14">
        <v>2</v>
      </c>
      <c r="H16" s="14">
        <v>14</v>
      </c>
      <c r="I16" s="14">
        <v>2</v>
      </c>
      <c r="J16" s="14">
        <v>6</v>
      </c>
      <c r="K16" s="14">
        <v>18</v>
      </c>
      <c r="L16" s="14">
        <v>18</v>
      </c>
      <c r="M16" s="14">
        <v>48</v>
      </c>
      <c r="N16" s="14">
        <v>16</v>
      </c>
      <c r="O16" s="14">
        <v>12</v>
      </c>
      <c r="P16" s="14">
        <v>34</v>
      </c>
      <c r="Q16" s="14">
        <v>12</v>
      </c>
      <c r="R16" s="18">
        <v>44</v>
      </c>
      <c r="S16" s="18">
        <f t="shared" si="0"/>
        <v>46</v>
      </c>
      <c r="T16" s="18">
        <f t="shared" si="1"/>
        <v>212</v>
      </c>
      <c r="U16" s="18">
        <f t="shared" si="2"/>
        <v>258</v>
      </c>
    </row>
    <row r="17" spans="1:21" ht="30" customHeight="1">
      <c r="A17" s="8">
        <v>14</v>
      </c>
      <c r="B17" s="12" t="s">
        <v>199</v>
      </c>
      <c r="C17" s="12" t="s">
        <v>200</v>
      </c>
      <c r="D17" s="12" t="s">
        <v>201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8</v>
      </c>
      <c r="P17" s="14">
        <v>3</v>
      </c>
      <c r="Q17" s="14">
        <v>7</v>
      </c>
      <c r="R17" s="18"/>
      <c r="S17" s="18">
        <f t="shared" si="0"/>
        <v>0</v>
      </c>
      <c r="T17" s="18">
        <f t="shared" si="1"/>
        <v>18</v>
      </c>
      <c r="U17" s="18">
        <f t="shared" si="2"/>
        <v>18</v>
      </c>
    </row>
    <row r="18" spans="1:21" ht="30" customHeight="1">
      <c r="A18" s="8">
        <v>15</v>
      </c>
      <c r="B18" s="12" t="s">
        <v>202</v>
      </c>
      <c r="C18" s="12" t="s">
        <v>203</v>
      </c>
      <c r="D18" s="12" t="s">
        <v>204</v>
      </c>
      <c r="E18" s="14">
        <v>19</v>
      </c>
      <c r="F18" s="14">
        <v>26</v>
      </c>
      <c r="G18" s="14">
        <v>13</v>
      </c>
      <c r="H18" s="14">
        <v>26</v>
      </c>
      <c r="I18" s="14">
        <v>14</v>
      </c>
      <c r="J18" s="14">
        <v>23</v>
      </c>
      <c r="K18" s="14">
        <v>5</v>
      </c>
      <c r="L18" s="14">
        <v>5</v>
      </c>
      <c r="M18" s="14">
        <v>12</v>
      </c>
      <c r="N18" s="14">
        <v>9</v>
      </c>
      <c r="O18" s="14">
        <v>17</v>
      </c>
      <c r="P18" s="14">
        <v>8</v>
      </c>
      <c r="Q18" s="14">
        <v>13</v>
      </c>
      <c r="R18" s="18">
        <v>2</v>
      </c>
      <c r="S18" s="18">
        <f t="shared" si="0"/>
        <v>71</v>
      </c>
      <c r="T18" s="18">
        <f t="shared" si="1"/>
        <v>121</v>
      </c>
      <c r="U18" s="18">
        <f t="shared" si="2"/>
        <v>192</v>
      </c>
    </row>
    <row r="19" spans="1:21" ht="30" customHeight="1">
      <c r="A19" s="8">
        <v>16</v>
      </c>
      <c r="B19" s="12" t="s">
        <v>205</v>
      </c>
      <c r="C19" s="12" t="s">
        <v>116</v>
      </c>
      <c r="D19" s="12" t="s">
        <v>206</v>
      </c>
      <c r="E19" s="14">
        <v>35</v>
      </c>
      <c r="F19" s="14">
        <v>7</v>
      </c>
      <c r="G19" s="14"/>
      <c r="H19" s="14"/>
      <c r="I19" s="14"/>
      <c r="J19" s="14">
        <v>13</v>
      </c>
      <c r="K19" s="14">
        <v>9</v>
      </c>
      <c r="L19" s="14">
        <v>3</v>
      </c>
      <c r="M19" s="14">
        <v>4</v>
      </c>
      <c r="N19" s="14">
        <v>16</v>
      </c>
      <c r="O19" s="14">
        <v>18</v>
      </c>
      <c r="P19" s="14"/>
      <c r="Q19" s="14">
        <v>6</v>
      </c>
      <c r="R19" s="18">
        <v>2</v>
      </c>
      <c r="S19" s="18">
        <f t="shared" si="0"/>
        <v>42</v>
      </c>
      <c r="T19" s="18">
        <f t="shared" si="1"/>
        <v>71</v>
      </c>
      <c r="U19" s="18">
        <f t="shared" si="2"/>
        <v>113</v>
      </c>
    </row>
    <row r="20" spans="1:21" ht="30" customHeight="1">
      <c r="A20" s="8">
        <v>17</v>
      </c>
      <c r="B20" s="12" t="s">
        <v>207</v>
      </c>
      <c r="C20" s="12" t="s">
        <v>208</v>
      </c>
      <c r="D20" s="12" t="s">
        <v>209</v>
      </c>
      <c r="E20" s="14">
        <v>21</v>
      </c>
      <c r="F20" s="14">
        <v>4</v>
      </c>
      <c r="G20" s="14"/>
      <c r="H20" s="14"/>
      <c r="I20" s="14"/>
      <c r="J20" s="14">
        <v>4</v>
      </c>
      <c r="K20" s="14">
        <v>5</v>
      </c>
      <c r="L20" s="14">
        <v>13</v>
      </c>
      <c r="M20" s="14"/>
      <c r="N20" s="14"/>
      <c r="O20" s="14">
        <v>19</v>
      </c>
      <c r="P20" s="14">
        <v>16</v>
      </c>
      <c r="Q20" s="14">
        <v>11</v>
      </c>
      <c r="R20" s="18"/>
      <c r="S20" s="18">
        <f t="shared" si="0"/>
        <v>25</v>
      </c>
      <c r="T20" s="18">
        <f t="shared" si="1"/>
        <v>68</v>
      </c>
      <c r="U20" s="18">
        <f t="shared" si="2"/>
        <v>93</v>
      </c>
    </row>
    <row r="21" spans="1:21" ht="30" customHeight="1">
      <c r="A21" s="8">
        <v>18</v>
      </c>
      <c r="B21" s="15" t="s">
        <v>210</v>
      </c>
      <c r="C21" s="15" t="s">
        <v>178</v>
      </c>
      <c r="D21" s="15" t="s">
        <v>211</v>
      </c>
      <c r="E21" s="14"/>
      <c r="F21" s="14"/>
      <c r="G21" s="14"/>
      <c r="H21" s="14"/>
      <c r="I21" s="14"/>
      <c r="J21" s="14"/>
      <c r="K21" s="14"/>
      <c r="L21" s="14"/>
      <c r="M21" s="14"/>
      <c r="N21" s="14">
        <v>3</v>
      </c>
      <c r="O21" s="14">
        <v>2</v>
      </c>
      <c r="P21" s="14"/>
      <c r="Q21" s="14"/>
      <c r="R21" s="18"/>
      <c r="S21" s="18">
        <f t="shared" si="0"/>
        <v>0</v>
      </c>
      <c r="T21" s="18">
        <f t="shared" si="1"/>
        <v>5</v>
      </c>
      <c r="U21" s="18">
        <f t="shared" si="2"/>
        <v>5</v>
      </c>
    </row>
    <row r="22" spans="1:21" ht="30" customHeight="1">
      <c r="A22" s="8">
        <v>19</v>
      </c>
      <c r="B22" s="15" t="s">
        <v>212</v>
      </c>
      <c r="C22" s="15" t="s">
        <v>213</v>
      </c>
      <c r="D22" s="15" t="s">
        <v>214</v>
      </c>
      <c r="E22" s="14"/>
      <c r="F22" s="14">
        <v>7</v>
      </c>
      <c r="G22" s="14"/>
      <c r="H22" s="14"/>
      <c r="I22" s="14"/>
      <c r="J22" s="14"/>
      <c r="K22" s="14"/>
      <c r="L22" s="14">
        <v>2</v>
      </c>
      <c r="M22" s="14"/>
      <c r="N22" s="14">
        <v>4</v>
      </c>
      <c r="O22" s="14"/>
      <c r="P22" s="14">
        <v>1</v>
      </c>
      <c r="Q22" s="14">
        <v>2</v>
      </c>
      <c r="R22" s="18">
        <v>13</v>
      </c>
      <c r="S22" s="18">
        <f t="shared" si="0"/>
        <v>7</v>
      </c>
      <c r="T22" s="18">
        <f t="shared" si="1"/>
        <v>22</v>
      </c>
      <c r="U22" s="18">
        <f t="shared" si="2"/>
        <v>29</v>
      </c>
    </row>
    <row r="23" spans="1:21" ht="30" customHeight="1">
      <c r="A23" s="8">
        <v>20</v>
      </c>
      <c r="B23" s="12" t="s">
        <v>215</v>
      </c>
      <c r="C23" s="12" t="s">
        <v>203</v>
      </c>
      <c r="D23" s="12" t="s">
        <v>216</v>
      </c>
      <c r="E23" s="14">
        <v>1</v>
      </c>
      <c r="F23" s="14">
        <v>2</v>
      </c>
      <c r="G23" s="14"/>
      <c r="H23" s="14"/>
      <c r="I23" s="14"/>
      <c r="J23" s="14">
        <v>1</v>
      </c>
      <c r="K23" s="14">
        <v>2</v>
      </c>
      <c r="L23" s="14">
        <v>9</v>
      </c>
      <c r="M23" s="14"/>
      <c r="N23" s="14"/>
      <c r="O23" s="14"/>
      <c r="P23" s="14"/>
      <c r="Q23" s="14"/>
      <c r="R23" s="18"/>
      <c r="S23" s="18">
        <f t="shared" si="0"/>
        <v>3</v>
      </c>
      <c r="T23" s="18">
        <f t="shared" si="1"/>
        <v>12</v>
      </c>
      <c r="U23" s="18">
        <f t="shared" si="2"/>
        <v>15</v>
      </c>
    </row>
    <row r="24" spans="1:21" ht="30" customHeight="1">
      <c r="A24" s="8">
        <v>21</v>
      </c>
      <c r="B24" s="12" t="s">
        <v>186</v>
      </c>
      <c r="C24" s="12" t="s">
        <v>217</v>
      </c>
      <c r="D24" s="12" t="s">
        <v>218</v>
      </c>
      <c r="E24" s="14"/>
      <c r="F24" s="14">
        <v>2</v>
      </c>
      <c r="G24" s="14"/>
      <c r="H24" s="14">
        <v>1</v>
      </c>
      <c r="I24" s="14"/>
      <c r="J24" s="14"/>
      <c r="K24" s="14"/>
      <c r="L24" s="14"/>
      <c r="M24" s="14"/>
      <c r="N24" s="14"/>
      <c r="O24" s="14"/>
      <c r="P24" s="14"/>
      <c r="Q24" s="14"/>
      <c r="R24" s="18"/>
      <c r="S24" s="18">
        <f t="shared" si="0"/>
        <v>3</v>
      </c>
      <c r="T24" s="18">
        <f t="shared" si="1"/>
        <v>0</v>
      </c>
      <c r="U24" s="18">
        <f t="shared" si="2"/>
        <v>3</v>
      </c>
    </row>
    <row r="25" spans="1:21" ht="30" customHeight="1">
      <c r="A25" s="8">
        <v>22</v>
      </c>
      <c r="B25" s="12" t="s">
        <v>219</v>
      </c>
      <c r="C25" s="12" t="s">
        <v>220</v>
      </c>
      <c r="D25" s="12" t="s">
        <v>221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v>6</v>
      </c>
      <c r="R25" s="18">
        <v>19</v>
      </c>
      <c r="S25" s="18">
        <f t="shared" si="0"/>
        <v>0</v>
      </c>
      <c r="T25" s="18">
        <f t="shared" si="1"/>
        <v>25</v>
      </c>
      <c r="U25" s="18">
        <f t="shared" si="2"/>
        <v>25</v>
      </c>
    </row>
    <row r="26" spans="1:21" ht="30" customHeight="1">
      <c r="A26" s="8">
        <v>24</v>
      </c>
      <c r="B26" s="16" t="s">
        <v>222</v>
      </c>
      <c r="C26" s="16" t="s">
        <v>223</v>
      </c>
      <c r="D26" s="16" t="s">
        <v>224</v>
      </c>
      <c r="E26" s="14"/>
      <c r="F26" s="14"/>
      <c r="G26" s="14"/>
      <c r="H26" s="14"/>
      <c r="I26" s="14"/>
      <c r="J26" s="14"/>
      <c r="K26" s="14">
        <v>2</v>
      </c>
      <c r="L26" s="14">
        <v>4</v>
      </c>
      <c r="M26" s="14"/>
      <c r="N26" s="14">
        <v>6</v>
      </c>
      <c r="O26" s="14">
        <v>14</v>
      </c>
      <c r="P26" s="14">
        <v>38</v>
      </c>
      <c r="Q26" s="14">
        <v>11</v>
      </c>
      <c r="R26" s="18"/>
      <c r="S26" s="18">
        <f>E26+F26+H26</f>
        <v>0</v>
      </c>
      <c r="T26" s="18">
        <f>G26+I26+J26+K26+L26+M26+N26+O26+P26+Q26+R26</f>
        <v>75</v>
      </c>
      <c r="U26" s="18">
        <f>S26+T26</f>
        <v>75</v>
      </c>
    </row>
    <row r="27" spans="1:21" ht="30" customHeight="1">
      <c r="A27" s="8">
        <v>25</v>
      </c>
      <c r="B27" s="16" t="s">
        <v>225</v>
      </c>
      <c r="C27" s="16" t="s">
        <v>169</v>
      </c>
      <c r="D27" s="16" t="s">
        <v>226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54</v>
      </c>
      <c r="P27" s="14">
        <v>8</v>
      </c>
      <c r="Q27" s="14">
        <v>10</v>
      </c>
      <c r="R27" s="18">
        <v>4</v>
      </c>
      <c r="S27" s="18">
        <f>E27+F27+H27</f>
        <v>0</v>
      </c>
      <c r="T27" s="18">
        <f>G27+I27+J27+K27+L27+M27+N27+O27+P27+Q27+R27</f>
        <v>76</v>
      </c>
      <c r="U27" s="18">
        <f>S27+T27</f>
        <v>76</v>
      </c>
    </row>
    <row r="28" spans="1:21" ht="30" customHeight="1">
      <c r="A28" s="8">
        <v>26</v>
      </c>
      <c r="B28" s="16" t="s">
        <v>227</v>
      </c>
      <c r="C28" s="16" t="s">
        <v>178</v>
      </c>
      <c r="D28" s="16" t="s">
        <v>228</v>
      </c>
      <c r="E28" s="14">
        <v>6</v>
      </c>
      <c r="F28" s="14"/>
      <c r="G28" s="14"/>
      <c r="H28" s="14">
        <v>3</v>
      </c>
      <c r="I28" s="14"/>
      <c r="J28" s="14"/>
      <c r="K28" s="14"/>
      <c r="L28" s="14"/>
      <c r="M28" s="14"/>
      <c r="N28" s="14"/>
      <c r="O28" s="14"/>
      <c r="P28" s="14"/>
      <c r="Q28" s="14">
        <v>6</v>
      </c>
      <c r="R28" s="18"/>
      <c r="S28" s="18">
        <f>E28+F28+H28</f>
        <v>9</v>
      </c>
      <c r="T28" s="18">
        <f>G28+I28+J28+K28+L28+M28+N28+O28+P28+Q28+R28</f>
        <v>6</v>
      </c>
      <c r="U28" s="18">
        <f>S28+T28</f>
        <v>15</v>
      </c>
    </row>
    <row r="29" spans="1:21" ht="30" customHeight="1">
      <c r="A29" s="8">
        <v>27</v>
      </c>
      <c r="B29" s="16" t="s">
        <v>229</v>
      </c>
      <c r="C29" s="16" t="s">
        <v>223</v>
      </c>
      <c r="D29" s="16" t="s">
        <v>230</v>
      </c>
      <c r="E29" s="14">
        <v>6</v>
      </c>
      <c r="F29" s="14">
        <v>2</v>
      </c>
      <c r="G29" s="14">
        <v>1</v>
      </c>
      <c r="H29" s="14">
        <v>2</v>
      </c>
      <c r="I29" s="14"/>
      <c r="J29" s="14"/>
      <c r="K29" s="14"/>
      <c r="L29" s="14"/>
      <c r="M29" s="14">
        <v>2</v>
      </c>
      <c r="N29" s="14"/>
      <c r="O29" s="14"/>
      <c r="P29" s="14">
        <v>15</v>
      </c>
      <c r="Q29" s="14">
        <v>1</v>
      </c>
      <c r="R29" s="18">
        <v>14</v>
      </c>
      <c r="S29" s="18">
        <f>E29+F29+H29</f>
        <v>10</v>
      </c>
      <c r="T29" s="18">
        <f>G29+I29+J29+K29+L29+M29+N29+O29+P29+Q29+R29</f>
        <v>33</v>
      </c>
      <c r="U29" s="18">
        <f>S29+T29</f>
        <v>43</v>
      </c>
    </row>
    <row r="30" spans="1:21" ht="30" customHeight="1">
      <c r="A30" s="8">
        <v>28</v>
      </c>
      <c r="B30" s="16" t="s">
        <v>231</v>
      </c>
      <c r="C30" s="16" t="s">
        <v>223</v>
      </c>
      <c r="D30" s="16" t="s">
        <v>232</v>
      </c>
      <c r="E30" s="14">
        <v>7</v>
      </c>
      <c r="F30" s="14"/>
      <c r="G30" s="14"/>
      <c r="H30" s="14">
        <v>8</v>
      </c>
      <c r="I30" s="14"/>
      <c r="J30" s="14"/>
      <c r="K30" s="14">
        <v>4</v>
      </c>
      <c r="L30" s="14"/>
      <c r="M30" s="14">
        <v>8</v>
      </c>
      <c r="N30" s="14"/>
      <c r="O30" s="14">
        <v>16</v>
      </c>
      <c r="P30" s="14">
        <v>11</v>
      </c>
      <c r="Q30" s="14">
        <v>8</v>
      </c>
      <c r="R30" s="18">
        <v>1</v>
      </c>
      <c r="S30" s="18">
        <f>E30+F30+H30</f>
        <v>15</v>
      </c>
      <c r="T30" s="18">
        <f>G30+I30+J30+K30+L30+M30+N30+O30+P30+Q30+R30</f>
        <v>48</v>
      </c>
      <c r="U30" s="18">
        <f>S30+T30</f>
        <v>63</v>
      </c>
    </row>
    <row r="31" spans="1:21" ht="30" customHeight="1">
      <c r="A31" s="8">
        <v>29</v>
      </c>
      <c r="B31" s="16" t="s">
        <v>233</v>
      </c>
      <c r="C31" s="16" t="s">
        <v>223</v>
      </c>
      <c r="D31" s="16" t="s">
        <v>234</v>
      </c>
      <c r="E31" s="14">
        <v>3</v>
      </c>
      <c r="F31" s="14">
        <v>12</v>
      </c>
      <c r="G31" s="14"/>
      <c r="H31" s="14">
        <v>2</v>
      </c>
      <c r="I31" s="14"/>
      <c r="J31" s="14"/>
      <c r="K31" s="14">
        <v>7</v>
      </c>
      <c r="L31" s="14">
        <v>2</v>
      </c>
      <c r="M31" s="14">
        <v>5</v>
      </c>
      <c r="N31" s="14"/>
      <c r="O31" s="14">
        <v>5</v>
      </c>
      <c r="P31" s="14">
        <v>8</v>
      </c>
      <c r="Q31" s="14">
        <v>5</v>
      </c>
      <c r="R31" s="18">
        <v>13</v>
      </c>
      <c r="S31" s="18">
        <f>E31+F31+H31</f>
        <v>17</v>
      </c>
      <c r="T31" s="18">
        <f>G31+I31+J31+K31+L31+M31+N31+O31+P31+Q31+R31</f>
        <v>45</v>
      </c>
      <c r="U31" s="18">
        <f>S31+T31</f>
        <v>62</v>
      </c>
    </row>
    <row r="32" spans="1:21" ht="30" customHeight="1">
      <c r="A32" s="8">
        <v>31</v>
      </c>
      <c r="B32" s="12" t="s">
        <v>103</v>
      </c>
      <c r="C32" s="12" t="s">
        <v>208</v>
      </c>
      <c r="D32" s="12" t="s">
        <v>235</v>
      </c>
      <c r="E32" s="14">
        <v>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8"/>
      <c r="S32" s="18">
        <f>E32+F32+H32</f>
        <v>2</v>
      </c>
      <c r="T32" s="18">
        <f>G32+I32+J32+K32+L32+M32+N32+O32+P32+Q32+R32</f>
        <v>0</v>
      </c>
      <c r="U32" s="18">
        <f>S32+T32</f>
        <v>2</v>
      </c>
    </row>
    <row r="33" spans="1:21" ht="30" customHeight="1">
      <c r="A33" s="8">
        <v>32</v>
      </c>
      <c r="B33" s="35" t="s">
        <v>236</v>
      </c>
      <c r="C33" s="35" t="s">
        <v>237</v>
      </c>
      <c r="D33" s="35" t="s">
        <v>238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>
        <v>6</v>
      </c>
      <c r="R33" s="18">
        <v>7</v>
      </c>
      <c r="S33" s="18">
        <f>E33+F33+H33</f>
        <v>0</v>
      </c>
      <c r="T33" s="18">
        <f>G33+I33+J33+K33+L33+M33+N33+O33+P33+Q33+R33</f>
        <v>13</v>
      </c>
      <c r="U33" s="18">
        <f>S33+T33</f>
        <v>13</v>
      </c>
    </row>
    <row r="34" spans="1:21" ht="30" customHeight="1">
      <c r="A34" s="8">
        <v>33</v>
      </c>
      <c r="B34" s="12" t="s">
        <v>239</v>
      </c>
      <c r="C34" s="12" t="s">
        <v>240</v>
      </c>
      <c r="D34" s="12" t="s">
        <v>241</v>
      </c>
      <c r="E34" s="14"/>
      <c r="F34" s="14">
        <v>1</v>
      </c>
      <c r="G34" s="14"/>
      <c r="H34" s="14"/>
      <c r="I34" s="14"/>
      <c r="J34" s="14"/>
      <c r="K34" s="14"/>
      <c r="L34" s="14"/>
      <c r="M34" s="14"/>
      <c r="N34" s="14">
        <v>5</v>
      </c>
      <c r="O34" s="14"/>
      <c r="P34" s="14"/>
      <c r="Q34" s="14">
        <v>7</v>
      </c>
      <c r="R34" s="18">
        <v>2</v>
      </c>
      <c r="S34" s="18">
        <f>E34+F34+H34</f>
        <v>1</v>
      </c>
      <c r="T34" s="18">
        <f>G34+I34+J34+K34+L34+M34+N34+O34+P34+Q34+R34</f>
        <v>14</v>
      </c>
      <c r="U34" s="18">
        <f>S34+T34</f>
        <v>15</v>
      </c>
    </row>
    <row r="35" spans="1:21" ht="30" customHeight="1">
      <c r="A35" s="8">
        <v>34</v>
      </c>
      <c r="B35" s="12" t="s">
        <v>242</v>
      </c>
      <c r="C35" s="12" t="s">
        <v>208</v>
      </c>
      <c r="D35" s="12" t="s">
        <v>243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>
        <v>5</v>
      </c>
      <c r="Q35" s="14">
        <v>4</v>
      </c>
      <c r="R35" s="18">
        <v>5</v>
      </c>
      <c r="S35" s="18">
        <f>E35+F35+H35</f>
        <v>0</v>
      </c>
      <c r="T35" s="18">
        <f>G35+I35+J35+K35+L35+M35+N35+O35+P35+Q35+R35</f>
        <v>14</v>
      </c>
      <c r="U35" s="18">
        <f>S35+T35</f>
        <v>14</v>
      </c>
    </row>
    <row r="36" spans="1:21" ht="30" customHeight="1">
      <c r="A36" s="8">
        <v>35</v>
      </c>
      <c r="B36" s="12" t="s">
        <v>244</v>
      </c>
      <c r="C36" s="12" t="s">
        <v>245</v>
      </c>
      <c r="D36" s="12" t="s">
        <v>246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>
        <v>16</v>
      </c>
      <c r="Q36" s="14">
        <v>13</v>
      </c>
      <c r="R36" s="18">
        <v>8</v>
      </c>
      <c r="S36" s="18">
        <f>E36+F36+H36</f>
        <v>0</v>
      </c>
      <c r="T36" s="18">
        <f>G36+I36+J36+K36+L36+M36+N36+O36+P36+Q36+R36</f>
        <v>37</v>
      </c>
      <c r="U36" s="18">
        <f>S36+T36</f>
        <v>37</v>
      </c>
    </row>
    <row r="37" spans="1:21" ht="27" customHeight="1">
      <c r="A37" s="12" t="s">
        <v>163</v>
      </c>
      <c r="B37" s="12"/>
      <c r="C37" s="12"/>
      <c r="D37" s="12"/>
      <c r="E37" s="45">
        <f>SUM(E5:E36)</f>
        <v>244</v>
      </c>
      <c r="F37" s="45">
        <f aca="true" t="shared" si="3" ref="F37:U37">SUM(F5:F36)</f>
        <v>189</v>
      </c>
      <c r="G37" s="45">
        <f t="shared" si="3"/>
        <v>29</v>
      </c>
      <c r="H37" s="45">
        <f t="shared" si="3"/>
        <v>110</v>
      </c>
      <c r="I37" s="45">
        <f t="shared" si="3"/>
        <v>20</v>
      </c>
      <c r="J37" s="45">
        <f t="shared" si="3"/>
        <v>111</v>
      </c>
      <c r="K37" s="45">
        <f t="shared" si="3"/>
        <v>158</v>
      </c>
      <c r="L37" s="45">
        <f t="shared" si="3"/>
        <v>204</v>
      </c>
      <c r="M37" s="45">
        <f t="shared" si="3"/>
        <v>342</v>
      </c>
      <c r="N37" s="45">
        <f t="shared" si="3"/>
        <v>418</v>
      </c>
      <c r="O37" s="45">
        <f t="shared" si="3"/>
        <v>385</v>
      </c>
      <c r="P37" s="45">
        <f t="shared" si="3"/>
        <v>457</v>
      </c>
      <c r="Q37" s="45">
        <f t="shared" si="3"/>
        <v>350</v>
      </c>
      <c r="R37" s="45">
        <f t="shared" si="3"/>
        <v>219</v>
      </c>
      <c r="S37" s="45">
        <f t="shared" si="3"/>
        <v>543</v>
      </c>
      <c r="T37" s="45">
        <f t="shared" si="3"/>
        <v>2693</v>
      </c>
      <c r="U37" s="45">
        <f t="shared" si="3"/>
        <v>3236</v>
      </c>
    </row>
    <row r="38" spans="1:21" ht="14.25">
      <c r="A38" s="19" t="s">
        <v>90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5:21" ht="14.25">
      <c r="E39" s="47"/>
      <c r="F39" s="47"/>
      <c r="G39" s="47"/>
      <c r="H39" s="48"/>
      <c r="I39" s="48"/>
      <c r="J39" s="47"/>
      <c r="K39" s="47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47"/>
      <c r="F40" s="47"/>
      <c r="G40" s="47"/>
      <c r="H40" s="48"/>
      <c r="I40" s="48"/>
      <c r="J40" s="47"/>
      <c r="K40" s="47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47"/>
      <c r="F41" s="47"/>
      <c r="G41" s="47"/>
      <c r="H41" s="48"/>
      <c r="I41" s="48"/>
      <c r="J41" s="47"/>
      <c r="K41" s="47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47"/>
      <c r="F42" s="47"/>
      <c r="G42" s="47"/>
      <c r="H42" s="48"/>
      <c r="I42" s="48"/>
      <c r="J42" s="47"/>
      <c r="K42" s="47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47"/>
      <c r="F43" s="47"/>
      <c r="G43" s="47"/>
      <c r="H43" s="48"/>
      <c r="I43" s="48"/>
      <c r="J43" s="47"/>
      <c r="K43" s="47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47"/>
      <c r="F44" s="47"/>
      <c r="G44" s="47"/>
      <c r="H44" s="48"/>
      <c r="I44" s="48"/>
      <c r="J44" s="47"/>
      <c r="K44" s="47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47"/>
      <c r="F45" s="47"/>
      <c r="G45" s="47"/>
      <c r="H45" s="48"/>
      <c r="I45" s="48"/>
      <c r="J45" s="47"/>
      <c r="K45" s="47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47"/>
      <c r="F46" s="47"/>
      <c r="G46" s="47"/>
      <c r="H46" s="48"/>
      <c r="I46" s="48"/>
      <c r="J46" s="47"/>
      <c r="K46" s="47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47"/>
      <c r="F47" s="47"/>
      <c r="G47" s="47"/>
      <c r="H47" s="48"/>
      <c r="I47" s="48"/>
      <c r="J47" s="47"/>
      <c r="K47" s="47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47"/>
      <c r="F48" s="47"/>
      <c r="G48" s="47"/>
      <c r="H48" s="48"/>
      <c r="I48" s="48"/>
      <c r="J48" s="47"/>
      <c r="K48" s="47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47"/>
      <c r="F49" s="47"/>
      <c r="G49" s="47"/>
      <c r="H49" s="48"/>
      <c r="I49" s="48"/>
      <c r="J49" s="47"/>
      <c r="K49" s="47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47"/>
      <c r="F50" s="47"/>
      <c r="G50" s="47"/>
      <c r="H50" s="48"/>
      <c r="I50" s="48"/>
      <c r="J50" s="47"/>
      <c r="K50" s="47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47"/>
      <c r="F51" s="47"/>
      <c r="G51" s="47"/>
      <c r="H51" s="48"/>
      <c r="I51" s="48"/>
      <c r="J51" s="47"/>
      <c r="K51" s="47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47"/>
      <c r="F52" s="47"/>
      <c r="G52" s="47"/>
      <c r="H52" s="48"/>
      <c r="I52" s="48"/>
      <c r="J52" s="47"/>
      <c r="K52" s="47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47"/>
      <c r="F53" s="47"/>
      <c r="G53" s="47"/>
      <c r="H53" s="48"/>
      <c r="I53" s="48"/>
      <c r="J53" s="47"/>
      <c r="K53" s="47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47"/>
      <c r="F54" s="47"/>
      <c r="G54" s="47"/>
      <c r="H54" s="48"/>
      <c r="I54" s="48"/>
      <c r="J54" s="47"/>
      <c r="K54" s="47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47"/>
      <c r="F55" s="47"/>
      <c r="G55" s="47"/>
      <c r="H55" s="48"/>
      <c r="I55" s="48"/>
      <c r="J55" s="47"/>
      <c r="K55" s="47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47"/>
      <c r="F56" s="47"/>
      <c r="G56" s="47"/>
      <c r="H56" s="48"/>
      <c r="I56" s="48"/>
      <c r="J56" s="47"/>
      <c r="K56" s="47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47"/>
      <c r="F57" s="47"/>
      <c r="G57" s="47"/>
      <c r="H57" s="48"/>
      <c r="I57" s="48"/>
      <c r="J57" s="47"/>
      <c r="K57" s="47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47"/>
      <c r="F58" s="47"/>
      <c r="G58" s="47"/>
      <c r="H58" s="48"/>
      <c r="I58" s="48"/>
      <c r="J58" s="47"/>
      <c r="K58" s="47"/>
      <c r="L58" s="20"/>
      <c r="M58" s="20"/>
      <c r="N58" s="20"/>
      <c r="O58" s="20"/>
      <c r="P58" s="20"/>
      <c r="Q58" s="20"/>
      <c r="R58" s="20"/>
      <c r="S58" s="20"/>
      <c r="T58" s="20"/>
      <c r="U58" s="20"/>
    </row>
  </sheetData>
  <sheetProtection/>
  <mergeCells count="9">
    <mergeCell ref="A1:U1"/>
    <mergeCell ref="P2:U2"/>
    <mergeCell ref="E3:P3"/>
    <mergeCell ref="Q3:R3"/>
    <mergeCell ref="A37:D37"/>
    <mergeCell ref="A38:U38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I25" sqref="I25"/>
    </sheetView>
  </sheetViews>
  <sheetFormatPr defaultColWidth="9.00390625" defaultRowHeight="14.25"/>
  <cols>
    <col min="1" max="1" width="3.375" style="2" customWidth="1"/>
    <col min="2" max="2" width="10.50390625" style="2" customWidth="1"/>
    <col min="3" max="4" width="8.375" style="2" customWidth="1"/>
    <col min="5" max="21" width="7.125" style="0" customWidth="1"/>
  </cols>
  <sheetData>
    <row r="1" spans="1:21" ht="22.5">
      <c r="A1" s="3" t="s">
        <v>247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42" t="s">
        <v>45</v>
      </c>
      <c r="B2" s="42"/>
      <c r="C2" s="42"/>
      <c r="D2" s="4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51" t="s">
        <v>3</v>
      </c>
      <c r="B3" s="51" t="s">
        <v>46</v>
      </c>
      <c r="C3" s="51" t="s">
        <v>5</v>
      </c>
      <c r="D3" s="51" t="s">
        <v>6</v>
      </c>
      <c r="E3" s="9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8</v>
      </c>
      <c r="R3" s="9"/>
      <c r="S3" s="12" t="s">
        <v>92</v>
      </c>
      <c r="T3" s="12" t="s">
        <v>93</v>
      </c>
      <c r="U3" s="12" t="s">
        <v>11</v>
      </c>
    </row>
    <row r="4" spans="1:21" ht="14.25">
      <c r="A4" s="52"/>
      <c r="B4" s="52"/>
      <c r="C4" s="52"/>
      <c r="D4" s="52"/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95</v>
      </c>
      <c r="R4" s="22" t="s">
        <v>96</v>
      </c>
      <c r="S4" s="12"/>
      <c r="T4" s="12"/>
      <c r="U4" s="12"/>
    </row>
    <row r="5" spans="1:21" ht="24.75" customHeight="1">
      <c r="A5" s="8">
        <v>1</v>
      </c>
      <c r="B5" s="12" t="s">
        <v>248</v>
      </c>
      <c r="C5" s="12" t="s">
        <v>249</v>
      </c>
      <c r="D5" s="12" t="s">
        <v>250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>
        <v>2</v>
      </c>
      <c r="P5" s="13">
        <v>38</v>
      </c>
      <c r="Q5" s="13">
        <v>17</v>
      </c>
      <c r="R5" s="22">
        <v>52</v>
      </c>
      <c r="S5" s="22">
        <f>E5+F5+H5</f>
        <v>0</v>
      </c>
      <c r="T5" s="22">
        <f>G5+I5+J5+K5+L5+M5+N5+O5+P5+Q5+R5</f>
        <v>109</v>
      </c>
      <c r="U5" s="22">
        <f>S5+T5</f>
        <v>109</v>
      </c>
    </row>
    <row r="6" spans="1:21" ht="24" customHeight="1">
      <c r="A6" s="8">
        <v>2</v>
      </c>
      <c r="B6" s="12" t="s">
        <v>251</v>
      </c>
      <c r="C6" s="12" t="s">
        <v>252</v>
      </c>
      <c r="D6" s="12" t="s">
        <v>253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>
        <v>31</v>
      </c>
      <c r="Q6" s="14"/>
      <c r="R6" s="18">
        <v>13</v>
      </c>
      <c r="S6" s="18">
        <f aca="true" t="shared" si="0" ref="S6:S18">E6+F6+H6</f>
        <v>0</v>
      </c>
      <c r="T6" s="18">
        <f aca="true" t="shared" si="1" ref="T6:T18">G6+I6+J6+K6+L6+M6+N6+O6+P6+Q6+R6</f>
        <v>44</v>
      </c>
      <c r="U6" s="18">
        <f aca="true" t="shared" si="2" ref="U6:U18">S6+T6</f>
        <v>44</v>
      </c>
    </row>
    <row r="7" spans="1:21" ht="24" customHeight="1">
      <c r="A7" s="8">
        <v>3</v>
      </c>
      <c r="B7" s="12" t="s">
        <v>254</v>
      </c>
      <c r="C7" s="12" t="s">
        <v>255</v>
      </c>
      <c r="D7" s="12" t="s">
        <v>256</v>
      </c>
      <c r="E7" s="14"/>
      <c r="F7" s="14">
        <v>12</v>
      </c>
      <c r="G7" s="14"/>
      <c r="H7" s="14"/>
      <c r="I7" s="14"/>
      <c r="J7" s="14"/>
      <c r="K7" s="14"/>
      <c r="L7" s="14"/>
      <c r="M7" s="14"/>
      <c r="N7" s="14">
        <v>50</v>
      </c>
      <c r="O7" s="14">
        <v>27</v>
      </c>
      <c r="P7" s="14">
        <v>77</v>
      </c>
      <c r="Q7" s="14">
        <v>10</v>
      </c>
      <c r="R7" s="18">
        <v>26</v>
      </c>
      <c r="S7" s="18">
        <f t="shared" si="0"/>
        <v>12</v>
      </c>
      <c r="T7" s="18">
        <f t="shared" si="1"/>
        <v>190</v>
      </c>
      <c r="U7" s="18">
        <f t="shared" si="2"/>
        <v>202</v>
      </c>
    </row>
    <row r="8" spans="1:21" ht="24.75" customHeight="1">
      <c r="A8" s="8">
        <v>4</v>
      </c>
      <c r="B8" s="16" t="s">
        <v>257</v>
      </c>
      <c r="C8" s="16" t="s">
        <v>258</v>
      </c>
      <c r="D8" s="16" t="s">
        <v>259</v>
      </c>
      <c r="E8" s="14">
        <v>3</v>
      </c>
      <c r="F8" s="14"/>
      <c r="G8" s="14"/>
      <c r="H8" s="14">
        <v>1</v>
      </c>
      <c r="I8" s="14"/>
      <c r="J8" s="14"/>
      <c r="K8" s="14"/>
      <c r="L8" s="14"/>
      <c r="M8" s="14"/>
      <c r="N8" s="14"/>
      <c r="O8" s="14"/>
      <c r="P8" s="14"/>
      <c r="Q8" s="14"/>
      <c r="R8" s="18"/>
      <c r="S8" s="18">
        <f t="shared" si="0"/>
        <v>4</v>
      </c>
      <c r="T8" s="18">
        <f t="shared" si="1"/>
        <v>0</v>
      </c>
      <c r="U8" s="18">
        <f t="shared" si="2"/>
        <v>4</v>
      </c>
    </row>
    <row r="9" spans="1:21" ht="24.75" customHeight="1">
      <c r="A9" s="8">
        <v>5</v>
      </c>
      <c r="B9" s="16" t="s">
        <v>260</v>
      </c>
      <c r="C9" s="16" t="s">
        <v>261</v>
      </c>
      <c r="D9" s="16" t="s">
        <v>262</v>
      </c>
      <c r="E9" s="14">
        <v>117</v>
      </c>
      <c r="F9" s="14">
        <v>8</v>
      </c>
      <c r="G9" s="14">
        <v>35</v>
      </c>
      <c r="H9" s="14">
        <v>49</v>
      </c>
      <c r="I9" s="14">
        <v>17</v>
      </c>
      <c r="J9" s="14">
        <v>34</v>
      </c>
      <c r="K9" s="14">
        <v>62</v>
      </c>
      <c r="L9" s="14">
        <v>38</v>
      </c>
      <c r="M9" s="14">
        <v>36</v>
      </c>
      <c r="N9" s="14">
        <v>21</v>
      </c>
      <c r="O9" s="14">
        <v>79</v>
      </c>
      <c r="P9" s="14">
        <v>113</v>
      </c>
      <c r="Q9" s="14">
        <v>83</v>
      </c>
      <c r="R9" s="18">
        <v>146</v>
      </c>
      <c r="S9" s="18">
        <f t="shared" si="0"/>
        <v>174</v>
      </c>
      <c r="T9" s="18">
        <f t="shared" si="1"/>
        <v>664</v>
      </c>
      <c r="U9" s="18">
        <f t="shared" si="2"/>
        <v>838</v>
      </c>
    </row>
    <row r="10" spans="1:21" ht="24" customHeight="1">
      <c r="A10" s="8">
        <v>6</v>
      </c>
      <c r="B10" s="16" t="s">
        <v>263</v>
      </c>
      <c r="C10" s="16" t="s">
        <v>252</v>
      </c>
      <c r="D10" s="16" t="s">
        <v>264</v>
      </c>
      <c r="E10" s="14">
        <v>28</v>
      </c>
      <c r="F10" s="14">
        <v>50</v>
      </c>
      <c r="G10" s="14"/>
      <c r="H10" s="14"/>
      <c r="I10" s="14"/>
      <c r="J10" s="14"/>
      <c r="K10" s="14"/>
      <c r="L10" s="14"/>
      <c r="M10" s="14"/>
      <c r="N10" s="14"/>
      <c r="O10" s="14">
        <v>35</v>
      </c>
      <c r="P10" s="14">
        <v>41</v>
      </c>
      <c r="Q10" s="14">
        <v>7</v>
      </c>
      <c r="R10" s="18"/>
      <c r="S10" s="18">
        <f t="shared" si="0"/>
        <v>78</v>
      </c>
      <c r="T10" s="18">
        <f t="shared" si="1"/>
        <v>83</v>
      </c>
      <c r="U10" s="18">
        <f t="shared" si="2"/>
        <v>161</v>
      </c>
    </row>
    <row r="11" spans="1:21" ht="24" customHeight="1">
      <c r="A11" s="8">
        <v>7</v>
      </c>
      <c r="B11" s="16" t="s">
        <v>265</v>
      </c>
      <c r="C11" s="16" t="s">
        <v>266</v>
      </c>
      <c r="D11" s="16" t="s">
        <v>267</v>
      </c>
      <c r="E11" s="14">
        <v>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8"/>
      <c r="S11" s="18">
        <f t="shared" si="0"/>
        <v>6</v>
      </c>
      <c r="T11" s="18">
        <f t="shared" si="1"/>
        <v>0</v>
      </c>
      <c r="U11" s="18">
        <f t="shared" si="2"/>
        <v>6</v>
      </c>
    </row>
    <row r="12" spans="1:21" ht="21.75" customHeight="1">
      <c r="A12" s="8">
        <v>8</v>
      </c>
      <c r="B12" s="16" t="s">
        <v>268</v>
      </c>
      <c r="C12" s="16" t="s">
        <v>269</v>
      </c>
      <c r="D12" s="16" t="s">
        <v>270</v>
      </c>
      <c r="E12" s="14"/>
      <c r="F12" s="14">
        <v>8</v>
      </c>
      <c r="G12" s="14"/>
      <c r="H12" s="14"/>
      <c r="I12" s="14"/>
      <c r="J12" s="14"/>
      <c r="K12" s="14"/>
      <c r="L12" s="14"/>
      <c r="M12" s="14">
        <v>12</v>
      </c>
      <c r="N12" s="14"/>
      <c r="O12" s="14"/>
      <c r="P12" s="14">
        <v>3</v>
      </c>
      <c r="Q12" s="14"/>
      <c r="R12" s="18">
        <v>11</v>
      </c>
      <c r="S12" s="18">
        <f t="shared" si="0"/>
        <v>8</v>
      </c>
      <c r="T12" s="18">
        <f t="shared" si="1"/>
        <v>26</v>
      </c>
      <c r="U12" s="18">
        <f t="shared" si="2"/>
        <v>34</v>
      </c>
    </row>
    <row r="13" spans="1:21" ht="24" customHeight="1">
      <c r="A13" s="8">
        <v>11</v>
      </c>
      <c r="B13" s="53" t="s">
        <v>271</v>
      </c>
      <c r="C13" s="12" t="s">
        <v>252</v>
      </c>
      <c r="D13" s="53" t="s">
        <v>272</v>
      </c>
      <c r="E13" s="14"/>
      <c r="F13" s="14">
        <v>44</v>
      </c>
      <c r="G13" s="14"/>
      <c r="H13" s="14">
        <v>38</v>
      </c>
      <c r="I13" s="14"/>
      <c r="J13" s="14">
        <v>58</v>
      </c>
      <c r="K13" s="14">
        <v>28</v>
      </c>
      <c r="L13" s="14"/>
      <c r="M13" s="14"/>
      <c r="N13" s="14"/>
      <c r="O13" s="14">
        <v>114</v>
      </c>
      <c r="P13" s="14">
        <v>141</v>
      </c>
      <c r="Q13" s="14">
        <v>109</v>
      </c>
      <c r="R13" s="18">
        <v>200</v>
      </c>
      <c r="S13" s="18">
        <f>E13+F13+H13</f>
        <v>82</v>
      </c>
      <c r="T13" s="18">
        <f>G13+I13+J13+K13+L13+M13+N13+O13+P13+Q13+R13</f>
        <v>650</v>
      </c>
      <c r="U13" s="18">
        <f>S13+T13</f>
        <v>732</v>
      </c>
    </row>
    <row r="14" spans="1:21" ht="33" customHeight="1">
      <c r="A14" s="12" t="s">
        <v>163</v>
      </c>
      <c r="B14" s="12"/>
      <c r="C14" s="12"/>
      <c r="D14" s="12"/>
      <c r="E14" s="18">
        <f aca="true" t="shared" si="3" ref="E14:R14">SUM(E5:E13)</f>
        <v>154</v>
      </c>
      <c r="F14" s="18">
        <f t="shared" si="3"/>
        <v>122</v>
      </c>
      <c r="G14" s="18">
        <f t="shared" si="3"/>
        <v>35</v>
      </c>
      <c r="H14" s="18">
        <f t="shared" si="3"/>
        <v>88</v>
      </c>
      <c r="I14" s="18">
        <f t="shared" si="3"/>
        <v>17</v>
      </c>
      <c r="J14" s="18">
        <f t="shared" si="3"/>
        <v>92</v>
      </c>
      <c r="K14" s="18">
        <f t="shared" si="3"/>
        <v>90</v>
      </c>
      <c r="L14" s="18">
        <f t="shared" si="3"/>
        <v>38</v>
      </c>
      <c r="M14" s="18">
        <f t="shared" si="3"/>
        <v>48</v>
      </c>
      <c r="N14" s="18">
        <f t="shared" si="3"/>
        <v>71</v>
      </c>
      <c r="O14" s="18">
        <f t="shared" si="3"/>
        <v>257</v>
      </c>
      <c r="P14" s="18">
        <f t="shared" si="3"/>
        <v>444</v>
      </c>
      <c r="Q14" s="18">
        <f t="shared" si="3"/>
        <v>226</v>
      </c>
      <c r="R14" s="18">
        <f t="shared" si="3"/>
        <v>448</v>
      </c>
      <c r="S14" s="18">
        <f>E14+F14+H14</f>
        <v>364</v>
      </c>
      <c r="T14" s="18">
        <f>G14+I14+J14+K14+L14+M14+N14+O14+P14+Q14+R14</f>
        <v>1766</v>
      </c>
      <c r="U14" s="18">
        <f>S14+T14</f>
        <v>2130</v>
      </c>
    </row>
    <row r="15" spans="1:21" ht="14.25">
      <c r="A15" s="19" t="s">
        <v>90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5:21" ht="14.25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5:21" ht="14.25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5:21" ht="14.25"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5:21" ht="14.25"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5:21" ht="14.25"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5:21" ht="14.25"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5:21" ht="14.25"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5:21" ht="14.25"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5:21" ht="14.25"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5:21" ht="14.25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5:21" ht="14.25"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5:21" ht="14.25"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5:21" ht="14.25"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5:21" ht="14.25"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5:21" ht="14.25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5:21" ht="14.25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5:21" ht="14.25"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5:21" ht="14.25"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5:21" ht="14.25"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5:21" ht="14.25"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5:21" ht="14.25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5:21" ht="14.25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</sheetData>
  <sheetProtection/>
  <mergeCells count="13">
    <mergeCell ref="A1:U1"/>
    <mergeCell ref="P2:U2"/>
    <mergeCell ref="E3:P3"/>
    <mergeCell ref="Q3:R3"/>
    <mergeCell ref="A14:D14"/>
    <mergeCell ref="A15:U15"/>
    <mergeCell ref="A3:A4"/>
    <mergeCell ref="B3:B4"/>
    <mergeCell ref="C3:C4"/>
    <mergeCell ref="D3:D4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6">
      <selection activeCell="A15" sqref="A15:IV15"/>
    </sheetView>
  </sheetViews>
  <sheetFormatPr defaultColWidth="9.00390625" defaultRowHeight="14.25"/>
  <cols>
    <col min="1" max="1" width="4.00390625" style="2" customWidth="1"/>
    <col min="2" max="2" width="11.00390625" style="2" customWidth="1"/>
    <col min="3" max="3" width="8.75390625" style="2" customWidth="1"/>
    <col min="4" max="4" width="9.50390625" style="2" customWidth="1"/>
    <col min="5" max="21" width="7.125" style="0" customWidth="1"/>
  </cols>
  <sheetData>
    <row r="1" spans="1:21" ht="22.5">
      <c r="A1" s="3" t="s">
        <v>273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50" t="s">
        <v>45</v>
      </c>
      <c r="B2" s="50"/>
      <c r="C2" s="50"/>
      <c r="D2" s="5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8" t="s">
        <v>3</v>
      </c>
      <c r="B3" s="8" t="s">
        <v>46</v>
      </c>
      <c r="C3" s="8" t="s">
        <v>5</v>
      </c>
      <c r="D3" s="8" t="s">
        <v>6</v>
      </c>
      <c r="E3" s="9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8</v>
      </c>
      <c r="R3" s="9"/>
      <c r="S3" s="12" t="s">
        <v>92</v>
      </c>
      <c r="T3" s="12" t="s">
        <v>93</v>
      </c>
      <c r="U3" s="12" t="s">
        <v>11</v>
      </c>
    </row>
    <row r="4" spans="1:21" ht="14.25">
      <c r="A4" s="8"/>
      <c r="B4" s="8"/>
      <c r="C4" s="8"/>
      <c r="D4" s="8"/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95</v>
      </c>
      <c r="R4" s="22" t="s">
        <v>96</v>
      </c>
      <c r="S4" s="12"/>
      <c r="T4" s="12"/>
      <c r="U4" s="12"/>
    </row>
    <row r="5" spans="1:21" ht="30" customHeight="1">
      <c r="A5" s="8">
        <v>1</v>
      </c>
      <c r="B5" s="12" t="s">
        <v>274</v>
      </c>
      <c r="C5" s="12" t="s">
        <v>275</v>
      </c>
      <c r="D5" s="12" t="s">
        <v>276</v>
      </c>
      <c r="E5" s="13">
        <v>3</v>
      </c>
      <c r="F5" s="13">
        <v>31</v>
      </c>
      <c r="G5" s="13"/>
      <c r="H5" s="13">
        <v>27</v>
      </c>
      <c r="I5" s="13"/>
      <c r="J5" s="13">
        <v>18</v>
      </c>
      <c r="K5" s="13">
        <v>7</v>
      </c>
      <c r="L5" s="13">
        <v>9</v>
      </c>
      <c r="M5" s="13">
        <v>15</v>
      </c>
      <c r="N5" s="13">
        <v>30</v>
      </c>
      <c r="O5" s="13">
        <v>55</v>
      </c>
      <c r="P5" s="13">
        <v>37</v>
      </c>
      <c r="Q5" s="13">
        <v>42</v>
      </c>
      <c r="R5" s="22">
        <v>48</v>
      </c>
      <c r="S5" s="22">
        <f>E5+F5+H5</f>
        <v>61</v>
      </c>
      <c r="T5" s="22">
        <f>G5+I5+J5+K5+L5+M5+N5+O5+P5+Q5+R5</f>
        <v>261</v>
      </c>
      <c r="U5" s="22">
        <f>S5+T5</f>
        <v>322</v>
      </c>
    </row>
    <row r="6" spans="1:21" ht="30" customHeight="1">
      <c r="A6" s="8">
        <v>3</v>
      </c>
      <c r="B6" s="12" t="s">
        <v>277</v>
      </c>
      <c r="C6" s="12" t="s">
        <v>278</v>
      </c>
      <c r="D6" s="12" t="s">
        <v>279</v>
      </c>
      <c r="E6" s="14"/>
      <c r="F6" s="14">
        <v>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8"/>
      <c r="S6" s="18">
        <f>E6+F6+H6</f>
        <v>1</v>
      </c>
      <c r="T6" s="18">
        <f>G6+I6+J6+K6+L6+M6+N6+O6+P6+Q6+R6</f>
        <v>0</v>
      </c>
      <c r="U6" s="18">
        <f>S6+T6</f>
        <v>1</v>
      </c>
    </row>
    <row r="7" spans="1:21" ht="30" customHeight="1">
      <c r="A7" s="8">
        <v>4</v>
      </c>
      <c r="B7" s="16" t="s">
        <v>280</v>
      </c>
      <c r="C7" s="16" t="s">
        <v>281</v>
      </c>
      <c r="D7" s="16" t="s">
        <v>282</v>
      </c>
      <c r="E7" s="14">
        <v>4</v>
      </c>
      <c r="F7" s="14">
        <v>8</v>
      </c>
      <c r="G7" s="14"/>
      <c r="H7" s="14">
        <v>1</v>
      </c>
      <c r="I7" s="14"/>
      <c r="J7" s="14"/>
      <c r="K7" s="14"/>
      <c r="L7" s="14"/>
      <c r="M7" s="14">
        <v>3</v>
      </c>
      <c r="N7" s="14"/>
      <c r="O7" s="14">
        <v>3</v>
      </c>
      <c r="P7" s="14"/>
      <c r="Q7" s="14"/>
      <c r="R7" s="18"/>
      <c r="S7" s="18">
        <f>E7+F7+H7</f>
        <v>13</v>
      </c>
      <c r="T7" s="18">
        <f>G7+I7+J7+K7+L7+M7+N7+O7+P7+Q7+R7</f>
        <v>6</v>
      </c>
      <c r="U7" s="18">
        <f>S7+T7</f>
        <v>19</v>
      </c>
    </row>
    <row r="8" spans="1:21" ht="30" customHeight="1">
      <c r="A8" s="8">
        <v>5</v>
      </c>
      <c r="B8" s="24" t="s">
        <v>283</v>
      </c>
      <c r="C8" s="24" t="s">
        <v>284</v>
      </c>
      <c r="D8" s="12" t="s">
        <v>285</v>
      </c>
      <c r="E8" s="14"/>
      <c r="F8" s="14">
        <v>37</v>
      </c>
      <c r="G8" s="14"/>
      <c r="H8" s="14">
        <v>5</v>
      </c>
      <c r="I8" s="14"/>
      <c r="J8" s="14">
        <v>1</v>
      </c>
      <c r="K8" s="14">
        <v>2</v>
      </c>
      <c r="L8" s="14">
        <v>25</v>
      </c>
      <c r="M8" s="14">
        <v>23</v>
      </c>
      <c r="N8" s="14">
        <v>41</v>
      </c>
      <c r="O8" s="14">
        <v>49</v>
      </c>
      <c r="P8" s="14"/>
      <c r="Q8" s="14"/>
      <c r="R8" s="18"/>
      <c r="S8" s="18">
        <f>E8+F8+H8</f>
        <v>42</v>
      </c>
      <c r="T8" s="18">
        <f>G8+I8+J8+K8+L8+M8+N8+O8+P8+Q8+R8</f>
        <v>141</v>
      </c>
      <c r="U8" s="18">
        <f>S8+T8</f>
        <v>183</v>
      </c>
    </row>
    <row r="9" spans="1:21" ht="30" customHeight="1">
      <c r="A9" s="8">
        <v>6</v>
      </c>
      <c r="B9" s="12" t="s">
        <v>286</v>
      </c>
      <c r="C9" s="12" t="s">
        <v>287</v>
      </c>
      <c r="D9" s="16" t="s">
        <v>288</v>
      </c>
      <c r="E9" s="14">
        <v>129</v>
      </c>
      <c r="F9" s="14">
        <v>120</v>
      </c>
      <c r="G9" s="14">
        <v>84</v>
      </c>
      <c r="H9" s="14">
        <v>162</v>
      </c>
      <c r="I9" s="14"/>
      <c r="J9" s="14">
        <v>102</v>
      </c>
      <c r="K9" s="14">
        <v>179</v>
      </c>
      <c r="L9" s="14">
        <v>157</v>
      </c>
      <c r="M9" s="14">
        <v>224</v>
      </c>
      <c r="N9" s="14">
        <v>221</v>
      </c>
      <c r="O9" s="14">
        <v>111</v>
      </c>
      <c r="P9" s="14">
        <v>101</v>
      </c>
      <c r="Q9" s="14">
        <v>79</v>
      </c>
      <c r="R9" s="18">
        <v>97</v>
      </c>
      <c r="S9" s="18">
        <f>E9+F9+H9</f>
        <v>411</v>
      </c>
      <c r="T9" s="18">
        <f>G9+I9+J9+K9+L9+M9+N9+O9+P9+Q9+R9</f>
        <v>1355</v>
      </c>
      <c r="U9" s="18">
        <f>S9+T9</f>
        <v>1766</v>
      </c>
    </row>
    <row r="10" spans="1:21" ht="30" customHeight="1">
      <c r="A10" s="8">
        <v>7</v>
      </c>
      <c r="B10" s="12" t="s">
        <v>289</v>
      </c>
      <c r="C10" s="12" t="s">
        <v>290</v>
      </c>
      <c r="D10" s="16" t="s">
        <v>291</v>
      </c>
      <c r="E10" s="14">
        <v>17</v>
      </c>
      <c r="F10" s="14">
        <v>24</v>
      </c>
      <c r="G10" s="14"/>
      <c r="H10" s="14">
        <v>10</v>
      </c>
      <c r="I10" s="14"/>
      <c r="J10" s="14">
        <v>10</v>
      </c>
      <c r="K10" s="14">
        <v>15</v>
      </c>
      <c r="L10" s="14">
        <v>21</v>
      </c>
      <c r="M10" s="14">
        <v>47</v>
      </c>
      <c r="N10" s="14">
        <v>39</v>
      </c>
      <c r="O10" s="14">
        <v>34</v>
      </c>
      <c r="P10" s="14">
        <v>9</v>
      </c>
      <c r="Q10" s="14">
        <v>28</v>
      </c>
      <c r="R10" s="18">
        <v>43</v>
      </c>
      <c r="S10" s="18">
        <f>E10+F10+H10</f>
        <v>51</v>
      </c>
      <c r="T10" s="18">
        <f>G10+I10+J10+K10+L10+M10+N10+O10+P10+Q10+R10</f>
        <v>246</v>
      </c>
      <c r="U10" s="18">
        <f>S10+T10</f>
        <v>297</v>
      </c>
    </row>
    <row r="11" spans="1:21" ht="30" customHeight="1">
      <c r="A11" s="8">
        <v>8</v>
      </c>
      <c r="B11" s="12" t="s">
        <v>292</v>
      </c>
      <c r="C11" s="12" t="s">
        <v>293</v>
      </c>
      <c r="D11" s="16" t="s">
        <v>294</v>
      </c>
      <c r="E11" s="14">
        <v>148</v>
      </c>
      <c r="F11" s="14">
        <v>91</v>
      </c>
      <c r="G11" s="14">
        <v>94</v>
      </c>
      <c r="H11" s="14">
        <v>21</v>
      </c>
      <c r="I11" s="14">
        <v>126</v>
      </c>
      <c r="J11" s="14">
        <v>291</v>
      </c>
      <c r="K11" s="14">
        <v>362</v>
      </c>
      <c r="L11" s="14">
        <v>207</v>
      </c>
      <c r="M11" s="14">
        <v>205</v>
      </c>
      <c r="N11" s="14">
        <v>330</v>
      </c>
      <c r="O11" s="14">
        <v>328</v>
      </c>
      <c r="P11" s="14">
        <v>312</v>
      </c>
      <c r="Q11" s="14">
        <v>249</v>
      </c>
      <c r="R11" s="18">
        <v>269</v>
      </c>
      <c r="S11" s="18">
        <f>E11+F11+H11</f>
        <v>260</v>
      </c>
      <c r="T11" s="18">
        <f>G11+I11+J11+K11+L11+M11+N11+O11+P11+Q11+R11</f>
        <v>2773</v>
      </c>
      <c r="U11" s="18">
        <f>S11+T11</f>
        <v>3033</v>
      </c>
    </row>
    <row r="12" spans="1:21" ht="30" customHeight="1">
      <c r="A12" s="8">
        <v>9</v>
      </c>
      <c r="B12" s="12" t="s">
        <v>295</v>
      </c>
      <c r="C12" s="12" t="s">
        <v>296</v>
      </c>
      <c r="D12" s="12" t="s">
        <v>297</v>
      </c>
      <c r="E12" s="14">
        <v>6</v>
      </c>
      <c r="F12" s="14">
        <v>8</v>
      </c>
      <c r="G12" s="14"/>
      <c r="H12" s="14">
        <v>17</v>
      </c>
      <c r="I12" s="14"/>
      <c r="J12" s="14">
        <v>4</v>
      </c>
      <c r="K12" s="14">
        <v>4</v>
      </c>
      <c r="L12" s="14">
        <v>17</v>
      </c>
      <c r="M12" s="14"/>
      <c r="N12" s="14">
        <v>31</v>
      </c>
      <c r="O12" s="14">
        <v>22</v>
      </c>
      <c r="P12" s="14">
        <v>13</v>
      </c>
      <c r="Q12" s="14">
        <v>15</v>
      </c>
      <c r="R12" s="18">
        <v>26</v>
      </c>
      <c r="S12" s="18">
        <f>E12+F12+H12</f>
        <v>31</v>
      </c>
      <c r="T12" s="18">
        <f>G12+I12+J12+K12+L12+M12+N12+O12+P12+Q12+R12</f>
        <v>132</v>
      </c>
      <c r="U12" s="18">
        <f>S12+T12</f>
        <v>163</v>
      </c>
    </row>
    <row r="13" spans="1:21" ht="30" customHeight="1">
      <c r="A13" s="8">
        <v>11</v>
      </c>
      <c r="B13" s="12" t="s">
        <v>298</v>
      </c>
      <c r="C13" s="12" t="s">
        <v>299</v>
      </c>
      <c r="D13" s="16" t="s">
        <v>300</v>
      </c>
      <c r="E13" s="14">
        <v>6</v>
      </c>
      <c r="F13" s="14"/>
      <c r="G13" s="14"/>
      <c r="H13" s="14">
        <v>60</v>
      </c>
      <c r="I13" s="14"/>
      <c r="J13" s="14">
        <v>3</v>
      </c>
      <c r="K13" s="14"/>
      <c r="L13" s="14">
        <v>6</v>
      </c>
      <c r="M13" s="14"/>
      <c r="N13" s="14"/>
      <c r="O13" s="14">
        <v>20</v>
      </c>
      <c r="P13" s="14">
        <v>12</v>
      </c>
      <c r="Q13" s="14"/>
      <c r="R13" s="18">
        <v>1</v>
      </c>
      <c r="S13" s="18">
        <f>E13+F13+H13</f>
        <v>66</v>
      </c>
      <c r="T13" s="18">
        <f>G13+I13+J13+K13+L13+M13+N13+O13+P13+Q13+R13</f>
        <v>42</v>
      </c>
      <c r="U13" s="18">
        <f>S13+T13</f>
        <v>108</v>
      </c>
    </row>
    <row r="14" spans="1:21" ht="30" customHeight="1">
      <c r="A14" s="8">
        <v>12</v>
      </c>
      <c r="B14" s="12" t="s">
        <v>301</v>
      </c>
      <c r="C14" s="12" t="s">
        <v>299</v>
      </c>
      <c r="D14" s="23" t="s">
        <v>302</v>
      </c>
      <c r="E14" s="14">
        <v>4</v>
      </c>
      <c r="F14" s="14">
        <v>32</v>
      </c>
      <c r="G14" s="14"/>
      <c r="H14" s="14">
        <v>8</v>
      </c>
      <c r="I14" s="14"/>
      <c r="J14" s="14">
        <v>1</v>
      </c>
      <c r="K14" s="14">
        <v>71</v>
      </c>
      <c r="L14" s="14">
        <v>65</v>
      </c>
      <c r="M14" s="14">
        <v>35</v>
      </c>
      <c r="N14" s="14">
        <v>45</v>
      </c>
      <c r="O14" s="14">
        <v>6</v>
      </c>
      <c r="P14" s="14">
        <v>33</v>
      </c>
      <c r="Q14" s="14">
        <v>29</v>
      </c>
      <c r="R14" s="18">
        <v>36</v>
      </c>
      <c r="S14" s="18">
        <f>E14+F14+H14</f>
        <v>44</v>
      </c>
      <c r="T14" s="18">
        <f>G14+I14+J14+K14+L14+M14+N14+O14+P14+Q14+R14</f>
        <v>321</v>
      </c>
      <c r="U14" s="18">
        <f>S14+T14</f>
        <v>365</v>
      </c>
    </row>
    <row r="15" spans="1:21" ht="30" customHeight="1">
      <c r="A15" s="8">
        <v>14</v>
      </c>
      <c r="B15" s="24" t="s">
        <v>303</v>
      </c>
      <c r="C15" s="24" t="s">
        <v>304</v>
      </c>
      <c r="D15" s="15" t="s">
        <v>305</v>
      </c>
      <c r="E15" s="14">
        <v>2</v>
      </c>
      <c r="F15" s="14">
        <v>5</v>
      </c>
      <c r="G15" s="14"/>
      <c r="H15" s="14">
        <v>11</v>
      </c>
      <c r="I15" s="14"/>
      <c r="J15" s="14"/>
      <c r="K15" s="14"/>
      <c r="L15" s="14"/>
      <c r="M15" s="14"/>
      <c r="N15" s="14">
        <v>2</v>
      </c>
      <c r="O15" s="14"/>
      <c r="P15" s="14"/>
      <c r="Q15" s="14"/>
      <c r="R15" s="18">
        <v>7</v>
      </c>
      <c r="S15" s="18">
        <f aca="true" t="shared" si="0" ref="S15:S36">E15+F15+H15</f>
        <v>18</v>
      </c>
      <c r="T15" s="18">
        <f aca="true" t="shared" si="1" ref="T15:T36">G15+I15+J15+K15+L15+M15+N15+O15+P15+Q15+R15</f>
        <v>9</v>
      </c>
      <c r="U15" s="18">
        <f aca="true" t="shared" si="2" ref="U15:U36">S15+T15</f>
        <v>27</v>
      </c>
    </row>
    <row r="16" spans="1:21" ht="30" customHeight="1">
      <c r="A16" s="8">
        <v>15</v>
      </c>
      <c r="B16" s="12" t="s">
        <v>306</v>
      </c>
      <c r="C16" s="12" t="s">
        <v>307</v>
      </c>
      <c r="D16" s="12" t="s">
        <v>308</v>
      </c>
      <c r="E16" s="14">
        <v>5</v>
      </c>
      <c r="F16" s="14">
        <v>5</v>
      </c>
      <c r="G16" s="14"/>
      <c r="H16" s="14">
        <v>6</v>
      </c>
      <c r="I16" s="14"/>
      <c r="J16" s="14">
        <v>7</v>
      </c>
      <c r="K16" s="14">
        <v>6</v>
      </c>
      <c r="L16" s="14">
        <v>16</v>
      </c>
      <c r="M16" s="14">
        <v>38</v>
      </c>
      <c r="N16" s="14">
        <v>20</v>
      </c>
      <c r="O16" s="14">
        <v>17</v>
      </c>
      <c r="P16" s="14">
        <v>39</v>
      </c>
      <c r="Q16" s="14">
        <v>32</v>
      </c>
      <c r="R16" s="18">
        <v>18</v>
      </c>
      <c r="S16" s="18">
        <f t="shared" si="0"/>
        <v>16</v>
      </c>
      <c r="T16" s="18">
        <f t="shared" si="1"/>
        <v>193</v>
      </c>
      <c r="U16" s="18">
        <f t="shared" si="2"/>
        <v>209</v>
      </c>
    </row>
    <row r="17" spans="1:21" ht="30" customHeight="1">
      <c r="A17" s="8">
        <v>16</v>
      </c>
      <c r="B17" s="12" t="s">
        <v>309</v>
      </c>
      <c r="C17" s="12" t="s">
        <v>310</v>
      </c>
      <c r="D17" s="12" t="s">
        <v>311</v>
      </c>
      <c r="E17" s="14">
        <v>2</v>
      </c>
      <c r="F17" s="14">
        <v>6</v>
      </c>
      <c r="G17" s="14"/>
      <c r="H17" s="14">
        <v>6</v>
      </c>
      <c r="I17" s="14"/>
      <c r="J17" s="14">
        <v>33</v>
      </c>
      <c r="K17" s="14">
        <v>15</v>
      </c>
      <c r="L17" s="14">
        <v>20</v>
      </c>
      <c r="M17" s="14">
        <v>10</v>
      </c>
      <c r="N17" s="14">
        <v>19</v>
      </c>
      <c r="O17" s="14">
        <v>18</v>
      </c>
      <c r="P17" s="14">
        <v>21</v>
      </c>
      <c r="Q17" s="14">
        <v>4</v>
      </c>
      <c r="R17" s="18"/>
      <c r="S17" s="18">
        <f t="shared" si="0"/>
        <v>14</v>
      </c>
      <c r="T17" s="18">
        <f t="shared" si="1"/>
        <v>140</v>
      </c>
      <c r="U17" s="18">
        <f t="shared" si="2"/>
        <v>154</v>
      </c>
    </row>
    <row r="18" spans="1:21" ht="27" customHeight="1">
      <c r="A18" s="8">
        <v>17</v>
      </c>
      <c r="B18" s="12" t="s">
        <v>312</v>
      </c>
      <c r="C18" s="12" t="s">
        <v>310</v>
      </c>
      <c r="D18" s="16" t="s">
        <v>313</v>
      </c>
      <c r="E18" s="14">
        <v>2</v>
      </c>
      <c r="F18" s="14">
        <v>7</v>
      </c>
      <c r="G18" s="14"/>
      <c r="H18" s="14">
        <v>2</v>
      </c>
      <c r="I18" s="14"/>
      <c r="J18" s="14"/>
      <c r="K18" s="14"/>
      <c r="L18" s="14"/>
      <c r="M18" s="14"/>
      <c r="N18" s="14"/>
      <c r="O18" s="14"/>
      <c r="P18" s="14"/>
      <c r="Q18" s="14"/>
      <c r="R18" s="18"/>
      <c r="S18" s="18">
        <f t="shared" si="0"/>
        <v>11</v>
      </c>
      <c r="T18" s="18">
        <f t="shared" si="1"/>
        <v>0</v>
      </c>
      <c r="U18" s="18">
        <f t="shared" si="2"/>
        <v>11</v>
      </c>
    </row>
    <row r="19" spans="1:21" ht="27" customHeight="1">
      <c r="A19" s="8">
        <v>18</v>
      </c>
      <c r="B19" s="12" t="s">
        <v>314</v>
      </c>
      <c r="C19" s="12" t="s">
        <v>310</v>
      </c>
      <c r="D19" s="16" t="s">
        <v>315</v>
      </c>
      <c r="E19" s="14"/>
      <c r="F19" s="14">
        <v>5</v>
      </c>
      <c r="G19" s="14">
        <v>8</v>
      </c>
      <c r="H19" s="14">
        <v>1</v>
      </c>
      <c r="I19" s="14"/>
      <c r="J19" s="14"/>
      <c r="K19" s="14">
        <v>1</v>
      </c>
      <c r="L19" s="14">
        <v>7</v>
      </c>
      <c r="M19" s="14">
        <v>22</v>
      </c>
      <c r="N19" s="14">
        <v>12</v>
      </c>
      <c r="O19" s="14"/>
      <c r="P19" s="14"/>
      <c r="Q19" s="14">
        <v>28</v>
      </c>
      <c r="R19" s="18">
        <v>4</v>
      </c>
      <c r="S19" s="18">
        <f t="shared" si="0"/>
        <v>6</v>
      </c>
      <c r="T19" s="18">
        <f t="shared" si="1"/>
        <v>82</v>
      </c>
      <c r="U19" s="18">
        <f t="shared" si="2"/>
        <v>88</v>
      </c>
    </row>
    <row r="20" spans="1:21" ht="25.5" customHeight="1">
      <c r="A20" s="8">
        <v>19</v>
      </c>
      <c r="B20" s="24" t="s">
        <v>316</v>
      </c>
      <c r="C20" s="24" t="s">
        <v>317</v>
      </c>
      <c r="D20" s="12" t="s">
        <v>318</v>
      </c>
      <c r="E20" s="14"/>
      <c r="F20" s="14">
        <v>16</v>
      </c>
      <c r="G20" s="14"/>
      <c r="H20" s="14">
        <v>6</v>
      </c>
      <c r="I20" s="14"/>
      <c r="J20" s="14"/>
      <c r="K20" s="14"/>
      <c r="L20" s="14"/>
      <c r="M20" s="14"/>
      <c r="N20" s="14"/>
      <c r="O20" s="14"/>
      <c r="P20" s="14"/>
      <c r="Q20" s="14">
        <v>7</v>
      </c>
      <c r="R20" s="18"/>
      <c r="S20" s="18">
        <f t="shared" si="0"/>
        <v>22</v>
      </c>
      <c r="T20" s="18">
        <f t="shared" si="1"/>
        <v>7</v>
      </c>
      <c r="U20" s="18">
        <f t="shared" si="2"/>
        <v>29</v>
      </c>
    </row>
    <row r="21" spans="1:21" ht="24.75" customHeight="1">
      <c r="A21" s="8">
        <v>20</v>
      </c>
      <c r="B21" s="12" t="s">
        <v>319</v>
      </c>
      <c r="C21" s="12" t="s">
        <v>320</v>
      </c>
      <c r="D21" s="16" t="s">
        <v>321</v>
      </c>
      <c r="E21" s="14"/>
      <c r="F21" s="14"/>
      <c r="G21" s="14"/>
      <c r="H21" s="14">
        <v>6</v>
      </c>
      <c r="I21" s="14"/>
      <c r="J21" s="14"/>
      <c r="K21" s="14"/>
      <c r="L21" s="14"/>
      <c r="M21" s="14"/>
      <c r="N21" s="14"/>
      <c r="O21" s="14"/>
      <c r="P21" s="14">
        <v>46</v>
      </c>
      <c r="Q21" s="14">
        <v>18</v>
      </c>
      <c r="R21" s="18">
        <v>19</v>
      </c>
      <c r="S21" s="18">
        <f t="shared" si="0"/>
        <v>6</v>
      </c>
      <c r="T21" s="18">
        <f t="shared" si="1"/>
        <v>83</v>
      </c>
      <c r="U21" s="18">
        <f t="shared" si="2"/>
        <v>89</v>
      </c>
    </row>
    <row r="22" spans="1:21" ht="27" customHeight="1">
      <c r="A22" s="8">
        <v>21</v>
      </c>
      <c r="B22" s="12" t="s">
        <v>322</v>
      </c>
      <c r="C22" s="12" t="s">
        <v>320</v>
      </c>
      <c r="D22" s="16" t="s">
        <v>323</v>
      </c>
      <c r="E22" s="14"/>
      <c r="F22" s="14"/>
      <c r="G22" s="14"/>
      <c r="H22" s="14">
        <v>1</v>
      </c>
      <c r="I22" s="14"/>
      <c r="J22" s="14"/>
      <c r="K22" s="14"/>
      <c r="L22" s="14"/>
      <c r="M22" s="14"/>
      <c r="N22" s="14"/>
      <c r="O22" s="14"/>
      <c r="P22" s="14"/>
      <c r="Q22" s="14"/>
      <c r="R22" s="18"/>
      <c r="S22" s="18">
        <f t="shared" si="0"/>
        <v>1</v>
      </c>
      <c r="T22" s="18">
        <f t="shared" si="1"/>
        <v>0</v>
      </c>
      <c r="U22" s="18">
        <f t="shared" si="2"/>
        <v>1</v>
      </c>
    </row>
    <row r="23" spans="1:21" ht="27" customHeight="1">
      <c r="A23" s="8">
        <v>23</v>
      </c>
      <c r="B23" s="24" t="s">
        <v>324</v>
      </c>
      <c r="C23" s="24" t="s">
        <v>284</v>
      </c>
      <c r="D23" s="12" t="s">
        <v>325</v>
      </c>
      <c r="E23" s="14"/>
      <c r="F23" s="14">
        <v>1</v>
      </c>
      <c r="G23" s="14"/>
      <c r="H23" s="14"/>
      <c r="I23" s="14"/>
      <c r="J23" s="14">
        <v>1</v>
      </c>
      <c r="K23" s="14">
        <v>2</v>
      </c>
      <c r="L23" s="14">
        <v>1</v>
      </c>
      <c r="M23" s="14"/>
      <c r="N23" s="14"/>
      <c r="O23" s="14"/>
      <c r="P23" s="14"/>
      <c r="Q23" s="14">
        <v>4</v>
      </c>
      <c r="R23" s="18">
        <v>12</v>
      </c>
      <c r="S23" s="18">
        <f>E23+F23+H23</f>
        <v>1</v>
      </c>
      <c r="T23" s="18">
        <f>G23+I23+J23+K23+L23+M23+N23+O23+P23+Q23+R23</f>
        <v>20</v>
      </c>
      <c r="U23" s="18">
        <f>S23+T23</f>
        <v>21</v>
      </c>
    </row>
    <row r="24" spans="1:21" ht="27" customHeight="1">
      <c r="A24" s="8">
        <v>24</v>
      </c>
      <c r="B24" s="24" t="s">
        <v>326</v>
      </c>
      <c r="C24" s="24" t="s">
        <v>327</v>
      </c>
      <c r="D24" s="12" t="s">
        <v>328</v>
      </c>
      <c r="E24" s="14"/>
      <c r="F24" s="14"/>
      <c r="G24" s="14"/>
      <c r="H24" s="14"/>
      <c r="I24" s="14"/>
      <c r="J24" s="14"/>
      <c r="K24" s="14">
        <v>1</v>
      </c>
      <c r="L24" s="14"/>
      <c r="M24" s="14"/>
      <c r="N24" s="14"/>
      <c r="O24" s="14">
        <v>1</v>
      </c>
      <c r="P24" s="14"/>
      <c r="Q24" s="14">
        <v>2</v>
      </c>
      <c r="R24" s="18"/>
      <c r="S24" s="18">
        <f>E24+F24+H24</f>
        <v>0</v>
      </c>
      <c r="T24" s="18">
        <f>G24+I24+J24+K24+L24+M24+N24+O24+P24+Q24+R24</f>
        <v>4</v>
      </c>
      <c r="U24" s="18">
        <f>S24+T24</f>
        <v>4</v>
      </c>
    </row>
    <row r="25" spans="1:21" ht="25.5" customHeight="1">
      <c r="A25" s="8">
        <v>25</v>
      </c>
      <c r="B25" s="12" t="s">
        <v>329</v>
      </c>
      <c r="C25" s="12" t="s">
        <v>327</v>
      </c>
      <c r="D25" s="12" t="s">
        <v>330</v>
      </c>
      <c r="E25" s="14">
        <v>9</v>
      </c>
      <c r="F25" s="14">
        <v>20</v>
      </c>
      <c r="G25" s="14">
        <v>3</v>
      </c>
      <c r="H25" s="14">
        <v>6</v>
      </c>
      <c r="I25" s="14">
        <v>8</v>
      </c>
      <c r="J25" s="14">
        <v>19</v>
      </c>
      <c r="K25" s="14">
        <v>21</v>
      </c>
      <c r="L25" s="14">
        <v>103</v>
      </c>
      <c r="M25" s="14">
        <v>73</v>
      </c>
      <c r="N25" s="14">
        <v>86</v>
      </c>
      <c r="O25" s="14">
        <v>39</v>
      </c>
      <c r="P25" s="14">
        <v>50</v>
      </c>
      <c r="Q25" s="14">
        <v>88</v>
      </c>
      <c r="R25" s="18">
        <v>82</v>
      </c>
      <c r="S25" s="18">
        <f>E25+F25+H25</f>
        <v>35</v>
      </c>
      <c r="T25" s="18">
        <f>G25+I25+J25+K25+L25+M25+N25+O25+P25+Q25+R25</f>
        <v>572</v>
      </c>
      <c r="U25" s="18">
        <f>S25+T25</f>
        <v>607</v>
      </c>
    </row>
    <row r="26" spans="1:21" ht="27" customHeight="1">
      <c r="A26" s="8">
        <v>26</v>
      </c>
      <c r="B26" s="12" t="s">
        <v>331</v>
      </c>
      <c r="C26" s="12" t="s">
        <v>332</v>
      </c>
      <c r="D26" s="12" t="s">
        <v>333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3</v>
      </c>
      <c r="P26" s="14"/>
      <c r="Q26" s="14">
        <v>48</v>
      </c>
      <c r="R26" s="18">
        <v>23</v>
      </c>
      <c r="S26" s="18">
        <f>E26+F26+H26</f>
        <v>0</v>
      </c>
      <c r="T26" s="18">
        <f>G26+I26+J26+K26+L26+M26+N26+O26+P26+Q26+R26</f>
        <v>74</v>
      </c>
      <c r="U26" s="18">
        <f>S26+T26</f>
        <v>74</v>
      </c>
    </row>
    <row r="27" spans="1:21" ht="27" customHeight="1">
      <c r="A27" s="8">
        <v>27</v>
      </c>
      <c r="B27" s="12" t="s">
        <v>334</v>
      </c>
      <c r="C27" s="12" t="s">
        <v>287</v>
      </c>
      <c r="D27" s="12" t="s">
        <v>335</v>
      </c>
      <c r="E27" s="14">
        <v>135</v>
      </c>
      <c r="F27" s="14">
        <v>103</v>
      </c>
      <c r="G27" s="14">
        <v>64</v>
      </c>
      <c r="H27" s="14">
        <v>69</v>
      </c>
      <c r="I27" s="14">
        <v>29</v>
      </c>
      <c r="J27" s="14">
        <v>41</v>
      </c>
      <c r="K27" s="14">
        <v>16</v>
      </c>
      <c r="L27" s="14">
        <v>73</v>
      </c>
      <c r="M27" s="14">
        <v>68</v>
      </c>
      <c r="N27" s="14">
        <v>94</v>
      </c>
      <c r="O27" s="14">
        <v>118</v>
      </c>
      <c r="P27" s="14">
        <v>132</v>
      </c>
      <c r="Q27" s="14">
        <v>125</v>
      </c>
      <c r="R27" s="18">
        <v>99</v>
      </c>
      <c r="S27" s="18">
        <f>E27+F27+H27</f>
        <v>307</v>
      </c>
      <c r="T27" s="18">
        <f>G27+I27+J27+K27+L27+M27+N27+O27+P27+Q27+R27</f>
        <v>859</v>
      </c>
      <c r="U27" s="18">
        <f>S27+T27</f>
        <v>1166</v>
      </c>
    </row>
    <row r="28" spans="1:21" ht="27" customHeight="1">
      <c r="A28" s="8">
        <v>28</v>
      </c>
      <c r="B28" s="12" t="s">
        <v>336</v>
      </c>
      <c r="C28" s="12" t="s">
        <v>337</v>
      </c>
      <c r="D28" s="12" t="s">
        <v>338</v>
      </c>
      <c r="E28" s="14">
        <v>18</v>
      </c>
      <c r="F28" s="14">
        <v>26</v>
      </c>
      <c r="G28" s="14"/>
      <c r="H28" s="14">
        <v>9</v>
      </c>
      <c r="I28" s="14"/>
      <c r="J28" s="14">
        <v>6</v>
      </c>
      <c r="K28" s="14">
        <v>2</v>
      </c>
      <c r="L28" s="14">
        <v>1</v>
      </c>
      <c r="M28" s="14"/>
      <c r="N28" s="14">
        <v>2</v>
      </c>
      <c r="O28" s="14">
        <v>8</v>
      </c>
      <c r="P28" s="14">
        <v>5</v>
      </c>
      <c r="Q28" s="14"/>
      <c r="R28" s="18"/>
      <c r="S28" s="18">
        <f>E28+F28+H28</f>
        <v>53</v>
      </c>
      <c r="T28" s="18">
        <f>G28+I28+J28+K28+L28+M28+N28+O28+P28+Q28+R28</f>
        <v>24</v>
      </c>
      <c r="U28" s="18">
        <f>S28+T28</f>
        <v>77</v>
      </c>
    </row>
    <row r="29" spans="1:21" ht="30" customHeight="1">
      <c r="A29" s="8">
        <v>29</v>
      </c>
      <c r="B29" s="12" t="s">
        <v>339</v>
      </c>
      <c r="C29" s="12" t="s">
        <v>304</v>
      </c>
      <c r="D29" s="12" t="s">
        <v>340</v>
      </c>
      <c r="E29" s="14"/>
      <c r="F29" s="14">
        <v>2</v>
      </c>
      <c r="G29" s="14"/>
      <c r="H29" s="14"/>
      <c r="I29" s="14"/>
      <c r="J29" s="14"/>
      <c r="K29" s="14"/>
      <c r="L29" s="14">
        <v>4</v>
      </c>
      <c r="M29" s="14">
        <v>5</v>
      </c>
      <c r="N29" s="14"/>
      <c r="O29" s="14">
        <v>5</v>
      </c>
      <c r="P29" s="14"/>
      <c r="Q29" s="14"/>
      <c r="R29" s="18"/>
      <c r="S29" s="18">
        <f>E29+F29+H29</f>
        <v>2</v>
      </c>
      <c r="T29" s="18">
        <f>G29+I29+J29+K29+L29+M29+N29+O29+P29+Q29+R29</f>
        <v>14</v>
      </c>
      <c r="U29" s="18">
        <f>S29+T29</f>
        <v>16</v>
      </c>
    </row>
    <row r="30" spans="1:21" ht="27" customHeight="1">
      <c r="A30" s="8">
        <v>30</v>
      </c>
      <c r="B30" s="16" t="s">
        <v>341</v>
      </c>
      <c r="C30" s="16" t="s">
        <v>310</v>
      </c>
      <c r="D30" s="16" t="s">
        <v>342</v>
      </c>
      <c r="E30" s="14">
        <v>41</v>
      </c>
      <c r="F30" s="14">
        <v>3</v>
      </c>
      <c r="G30" s="14"/>
      <c r="H30" s="14">
        <v>1</v>
      </c>
      <c r="I30" s="14"/>
      <c r="J30" s="14"/>
      <c r="K30" s="14"/>
      <c r="L30" s="14"/>
      <c r="M30" s="14"/>
      <c r="N30" s="14"/>
      <c r="O30" s="14"/>
      <c r="P30" s="14"/>
      <c r="Q30" s="14"/>
      <c r="R30" s="18"/>
      <c r="S30" s="18">
        <f>E30+F30+H30</f>
        <v>45</v>
      </c>
      <c r="T30" s="18">
        <f>G30+I30+J30+K30+L30+M30+N30+O30+P30+Q30+R30</f>
        <v>0</v>
      </c>
      <c r="U30" s="18">
        <f>S30+T30</f>
        <v>45</v>
      </c>
    </row>
    <row r="31" spans="1:21" ht="27" customHeight="1">
      <c r="A31" s="8">
        <v>31</v>
      </c>
      <c r="B31" s="16" t="s">
        <v>343</v>
      </c>
      <c r="C31" s="16" t="s">
        <v>344</v>
      </c>
      <c r="D31" s="16" t="s">
        <v>345</v>
      </c>
      <c r="E31" s="14"/>
      <c r="F31" s="14">
        <v>8</v>
      </c>
      <c r="G31" s="14"/>
      <c r="H31" s="14">
        <v>4</v>
      </c>
      <c r="I31" s="14"/>
      <c r="J31" s="14">
        <v>9</v>
      </c>
      <c r="K31" s="14">
        <v>1</v>
      </c>
      <c r="L31" s="14"/>
      <c r="M31" s="14"/>
      <c r="N31" s="14"/>
      <c r="O31" s="14"/>
      <c r="P31" s="14"/>
      <c r="Q31" s="14"/>
      <c r="R31" s="18"/>
      <c r="S31" s="18">
        <f>E31+F31+H31</f>
        <v>12</v>
      </c>
      <c r="T31" s="18">
        <f>G31+I31+J31+K31+L31+M31+N31+O31+P31+Q31+R31</f>
        <v>10</v>
      </c>
      <c r="U31" s="18">
        <f>S31+T31</f>
        <v>22</v>
      </c>
    </row>
    <row r="32" spans="1:21" ht="27" customHeight="1">
      <c r="A32" s="8">
        <v>32</v>
      </c>
      <c r="B32" s="12" t="s">
        <v>346</v>
      </c>
      <c r="C32" s="12" t="s">
        <v>293</v>
      </c>
      <c r="D32" s="12" t="s">
        <v>347</v>
      </c>
      <c r="E32" s="14">
        <v>47</v>
      </c>
      <c r="F32" s="14">
        <v>17</v>
      </c>
      <c r="G32" s="14">
        <v>18</v>
      </c>
      <c r="H32" s="14">
        <v>36</v>
      </c>
      <c r="I32" s="14"/>
      <c r="J32" s="14"/>
      <c r="K32" s="14"/>
      <c r="L32" s="14"/>
      <c r="M32" s="14"/>
      <c r="N32" s="14"/>
      <c r="O32" s="14"/>
      <c r="P32" s="14"/>
      <c r="Q32" s="14"/>
      <c r="R32" s="18"/>
      <c r="S32" s="18">
        <f>E32+F32+H32</f>
        <v>100</v>
      </c>
      <c r="T32" s="18">
        <f>G32+I32+J32+K32+L32+M32+N32+O32+P32+Q32+R32</f>
        <v>18</v>
      </c>
      <c r="U32" s="18">
        <f>S32+T32</f>
        <v>118</v>
      </c>
    </row>
    <row r="33" spans="1:21" ht="27" customHeight="1">
      <c r="A33" s="8">
        <v>33</v>
      </c>
      <c r="B33" s="12" t="s">
        <v>348</v>
      </c>
      <c r="C33" s="12" t="s">
        <v>275</v>
      </c>
      <c r="D33" s="12" t="s">
        <v>349</v>
      </c>
      <c r="E33" s="14"/>
      <c r="F33" s="14"/>
      <c r="G33" s="14"/>
      <c r="H33" s="14"/>
      <c r="I33" s="14"/>
      <c r="J33" s="14">
        <v>2</v>
      </c>
      <c r="K33" s="14">
        <v>4</v>
      </c>
      <c r="L33" s="14"/>
      <c r="M33" s="14"/>
      <c r="N33" s="14"/>
      <c r="O33" s="14"/>
      <c r="P33" s="14"/>
      <c r="Q33" s="14">
        <v>9</v>
      </c>
      <c r="R33" s="18">
        <v>20</v>
      </c>
      <c r="S33" s="18">
        <f>E33+F33+H33</f>
        <v>0</v>
      </c>
      <c r="T33" s="18">
        <f>G33+I33+J33+K33+L33+M33+N33+O33+P33+Q33+R33</f>
        <v>35</v>
      </c>
      <c r="U33" s="18">
        <f>S33+T33</f>
        <v>35</v>
      </c>
    </row>
    <row r="34" spans="1:21" ht="27" customHeight="1">
      <c r="A34" s="8">
        <v>34</v>
      </c>
      <c r="B34" s="12" t="s">
        <v>350</v>
      </c>
      <c r="C34" s="12" t="s">
        <v>275</v>
      </c>
      <c r="D34" s="12" t="s">
        <v>351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>
        <v>9</v>
      </c>
      <c r="Q34" s="14">
        <v>12</v>
      </c>
      <c r="R34" s="18"/>
      <c r="S34" s="18">
        <f>E34+F34+H34</f>
        <v>0</v>
      </c>
      <c r="T34" s="18">
        <f>G34+I34+J34+K34+L34+M34+N34+O34+P34+Q34+R34</f>
        <v>21</v>
      </c>
      <c r="U34" s="18">
        <f>S34+T34</f>
        <v>21</v>
      </c>
    </row>
    <row r="35" spans="1:21" ht="31.5" customHeight="1">
      <c r="A35" s="12" t="s">
        <v>163</v>
      </c>
      <c r="B35" s="12"/>
      <c r="C35" s="12"/>
      <c r="D35" s="12"/>
      <c r="E35" s="18">
        <f>SUM(E5:E33)</f>
        <v>578</v>
      </c>
      <c r="F35" s="18">
        <f>SUM(F5:F33)</f>
        <v>576</v>
      </c>
      <c r="G35" s="18">
        <f>SUM(G5:G33)</f>
        <v>271</v>
      </c>
      <c r="H35" s="18">
        <f>SUM(H5:H33)</f>
        <v>475</v>
      </c>
      <c r="I35" s="18">
        <f>SUM(I5:I33)</f>
        <v>163</v>
      </c>
      <c r="J35" s="18">
        <f aca="true" t="shared" si="3" ref="J35:R35">SUM(J5:J34)</f>
        <v>548</v>
      </c>
      <c r="K35" s="18">
        <f t="shared" si="3"/>
        <v>709</v>
      </c>
      <c r="L35" s="18">
        <f t="shared" si="3"/>
        <v>732</v>
      </c>
      <c r="M35" s="18">
        <f t="shared" si="3"/>
        <v>768</v>
      </c>
      <c r="N35" s="18">
        <f t="shared" si="3"/>
        <v>972</v>
      </c>
      <c r="O35" s="18">
        <f t="shared" si="3"/>
        <v>837</v>
      </c>
      <c r="P35" s="18">
        <f t="shared" si="3"/>
        <v>819</v>
      </c>
      <c r="Q35" s="18">
        <f t="shared" si="3"/>
        <v>819</v>
      </c>
      <c r="R35" s="18">
        <f t="shared" si="3"/>
        <v>804</v>
      </c>
      <c r="S35" s="18">
        <f>E35+F35+H35</f>
        <v>1629</v>
      </c>
      <c r="T35" s="18">
        <f>G35+I35+J35+K35+L35+M35+N35+O35+P35+Q35+R35</f>
        <v>7442</v>
      </c>
      <c r="U35" s="18">
        <f>S35+T35</f>
        <v>9071</v>
      </c>
    </row>
    <row r="36" spans="1:21" ht="14.25">
      <c r="A36" s="19" t="s">
        <v>90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5:21" ht="14.25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</sheetData>
  <sheetProtection/>
  <mergeCells count="13">
    <mergeCell ref="A1:U1"/>
    <mergeCell ref="P2:U2"/>
    <mergeCell ref="E3:P3"/>
    <mergeCell ref="Q3:R3"/>
    <mergeCell ref="A35:D35"/>
    <mergeCell ref="A36:U36"/>
    <mergeCell ref="A3:A4"/>
    <mergeCell ref="B3:B4"/>
    <mergeCell ref="C3:C4"/>
    <mergeCell ref="D3:D4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A28" sqref="A28:U28"/>
    </sheetView>
  </sheetViews>
  <sheetFormatPr defaultColWidth="9.00390625" defaultRowHeight="14.25"/>
  <cols>
    <col min="1" max="1" width="3.875" style="2" customWidth="1"/>
    <col min="2" max="2" width="9.875" style="2" customWidth="1"/>
    <col min="3" max="3" width="8.375" style="2" customWidth="1"/>
    <col min="4" max="4" width="8.50390625" style="2" customWidth="1"/>
    <col min="5" max="7" width="7.125" style="2" customWidth="1"/>
    <col min="8" max="9" width="7.125" style="41" customWidth="1"/>
    <col min="10" max="11" width="7.125" style="2" customWidth="1"/>
    <col min="12" max="21" width="7.125" style="0" customWidth="1"/>
  </cols>
  <sheetData>
    <row r="1" spans="1:21" ht="22.5">
      <c r="A1" s="3" t="s">
        <v>352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6"/>
      <c r="M2" s="6"/>
      <c r="N2" s="6"/>
      <c r="O2" s="6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43"/>
      <c r="B3" s="43"/>
      <c r="C3" s="43"/>
      <c r="D3" s="43"/>
      <c r="E3" s="44" t="s">
        <v>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9" t="s">
        <v>8</v>
      </c>
      <c r="R3" s="9"/>
      <c r="S3" s="49"/>
      <c r="T3" s="49"/>
      <c r="U3" s="49"/>
    </row>
    <row r="4" spans="1:21" ht="37.5">
      <c r="A4" s="8" t="s">
        <v>3</v>
      </c>
      <c r="B4" s="8" t="s">
        <v>94</v>
      </c>
      <c r="C4" s="8" t="s">
        <v>5</v>
      </c>
      <c r="D4" s="8" t="s">
        <v>6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24</v>
      </c>
      <c r="R4" s="22" t="s">
        <v>25</v>
      </c>
      <c r="S4" s="22" t="s">
        <v>92</v>
      </c>
      <c r="T4" s="22" t="s">
        <v>93</v>
      </c>
      <c r="U4" s="22" t="s">
        <v>11</v>
      </c>
    </row>
    <row r="5" spans="1:21" ht="21" customHeight="1">
      <c r="A5" s="8">
        <v>1</v>
      </c>
      <c r="B5" s="26" t="s">
        <v>353</v>
      </c>
      <c r="C5" s="15" t="s">
        <v>354</v>
      </c>
      <c r="D5" s="16" t="s">
        <v>355</v>
      </c>
      <c r="E5" s="13">
        <v>38</v>
      </c>
      <c r="F5" s="13">
        <v>22</v>
      </c>
      <c r="G5" s="13">
        <v>4</v>
      </c>
      <c r="H5" s="13">
        <v>11</v>
      </c>
      <c r="I5" s="13">
        <v>7</v>
      </c>
      <c r="J5" s="13">
        <v>13</v>
      </c>
      <c r="K5" s="13">
        <v>13</v>
      </c>
      <c r="L5" s="13">
        <v>23</v>
      </c>
      <c r="M5" s="13">
        <v>25</v>
      </c>
      <c r="N5" s="13">
        <v>17</v>
      </c>
      <c r="O5" s="13">
        <v>68</v>
      </c>
      <c r="P5" s="13">
        <v>58</v>
      </c>
      <c r="Q5" s="13">
        <v>39</v>
      </c>
      <c r="R5" s="22">
        <v>27</v>
      </c>
      <c r="S5" s="22">
        <f>E5+F5+H5</f>
        <v>71</v>
      </c>
      <c r="T5" s="22">
        <f>G5+I5+J5+K5+L5+M5+N5+O5+P5+Q5+R5</f>
        <v>294</v>
      </c>
      <c r="U5" s="22">
        <f>S5+T5</f>
        <v>365</v>
      </c>
    </row>
    <row r="6" spans="1:21" ht="21" customHeight="1">
      <c r="A6" s="8">
        <v>2</v>
      </c>
      <c r="B6" s="15" t="s">
        <v>356</v>
      </c>
      <c r="C6" s="15" t="s">
        <v>357</v>
      </c>
      <c r="D6" s="16" t="s">
        <v>358</v>
      </c>
      <c r="E6" s="14">
        <v>10</v>
      </c>
      <c r="F6" s="14">
        <v>3</v>
      </c>
      <c r="G6" s="14">
        <v>1</v>
      </c>
      <c r="H6" s="14">
        <v>3</v>
      </c>
      <c r="I6" s="14">
        <v>1</v>
      </c>
      <c r="J6" s="14">
        <v>2</v>
      </c>
      <c r="K6" s="14">
        <v>13</v>
      </c>
      <c r="L6" s="14">
        <v>18</v>
      </c>
      <c r="M6" s="14">
        <v>35</v>
      </c>
      <c r="N6" s="14">
        <v>13</v>
      </c>
      <c r="O6" s="14">
        <v>16</v>
      </c>
      <c r="P6" s="14">
        <v>23</v>
      </c>
      <c r="Q6" s="14">
        <v>14</v>
      </c>
      <c r="R6" s="18">
        <v>34</v>
      </c>
      <c r="S6" s="18">
        <f aca="true" t="shared" si="0" ref="S6:S27">E6+F6+H6</f>
        <v>16</v>
      </c>
      <c r="T6" s="18">
        <f aca="true" t="shared" si="1" ref="T6:T27">G6+I6+J6+K6+L6+M6+N6+O6+P6+Q6+R6</f>
        <v>170</v>
      </c>
      <c r="U6" s="18">
        <f aca="true" t="shared" si="2" ref="U6:U27">S6+T6</f>
        <v>186</v>
      </c>
    </row>
    <row r="7" spans="1:21" ht="21.75" customHeight="1">
      <c r="A7" s="8">
        <v>3</v>
      </c>
      <c r="B7" s="15" t="s">
        <v>359</v>
      </c>
      <c r="C7" s="15" t="s">
        <v>354</v>
      </c>
      <c r="D7" s="15" t="s">
        <v>360</v>
      </c>
      <c r="E7" s="14">
        <v>14</v>
      </c>
      <c r="F7" s="14">
        <v>8</v>
      </c>
      <c r="G7" s="14"/>
      <c r="H7" s="14">
        <v>5</v>
      </c>
      <c r="I7" s="14"/>
      <c r="J7" s="14"/>
      <c r="K7" s="14">
        <v>1</v>
      </c>
      <c r="L7" s="14">
        <v>2</v>
      </c>
      <c r="M7" s="14"/>
      <c r="N7" s="14">
        <v>2</v>
      </c>
      <c r="O7" s="14">
        <v>1</v>
      </c>
      <c r="P7" s="14">
        <v>7</v>
      </c>
      <c r="Q7" s="14">
        <v>32</v>
      </c>
      <c r="R7" s="18">
        <v>47</v>
      </c>
      <c r="S7" s="18">
        <f t="shared" si="0"/>
        <v>27</v>
      </c>
      <c r="T7" s="18">
        <f t="shared" si="1"/>
        <v>92</v>
      </c>
      <c r="U7" s="18">
        <f t="shared" si="2"/>
        <v>119</v>
      </c>
    </row>
    <row r="8" spans="1:21" ht="19.5" customHeight="1">
      <c r="A8" s="8">
        <v>4</v>
      </c>
      <c r="B8" s="15" t="s">
        <v>361</v>
      </c>
      <c r="C8" s="15" t="s">
        <v>362</v>
      </c>
      <c r="D8" s="15" t="s">
        <v>363</v>
      </c>
      <c r="E8" s="14">
        <v>7</v>
      </c>
      <c r="F8" s="14">
        <v>12</v>
      </c>
      <c r="G8" s="14">
        <v>1</v>
      </c>
      <c r="H8" s="14">
        <v>11</v>
      </c>
      <c r="I8" s="14"/>
      <c r="J8" s="14">
        <v>1</v>
      </c>
      <c r="K8" s="14"/>
      <c r="L8" s="14"/>
      <c r="M8" s="14"/>
      <c r="N8" s="14"/>
      <c r="O8" s="14"/>
      <c r="P8" s="14"/>
      <c r="Q8" s="14"/>
      <c r="R8" s="18"/>
      <c r="S8" s="18">
        <f t="shared" si="0"/>
        <v>30</v>
      </c>
      <c r="T8" s="18">
        <f t="shared" si="1"/>
        <v>2</v>
      </c>
      <c r="U8" s="18">
        <f t="shared" si="2"/>
        <v>32</v>
      </c>
    </row>
    <row r="9" spans="1:21" ht="21" customHeight="1">
      <c r="A9" s="8">
        <v>5</v>
      </c>
      <c r="B9" s="15" t="s">
        <v>364</v>
      </c>
      <c r="C9" s="15" t="s">
        <v>365</v>
      </c>
      <c r="D9" s="16" t="s">
        <v>366</v>
      </c>
      <c r="E9" s="14"/>
      <c r="F9" s="14">
        <v>4</v>
      </c>
      <c r="G9" s="14"/>
      <c r="H9" s="14"/>
      <c r="I9" s="14"/>
      <c r="J9" s="14"/>
      <c r="K9" s="14">
        <v>1</v>
      </c>
      <c r="L9" s="14">
        <v>4</v>
      </c>
      <c r="M9" s="14">
        <v>4</v>
      </c>
      <c r="N9" s="14"/>
      <c r="O9" s="14"/>
      <c r="P9" s="14">
        <v>2</v>
      </c>
      <c r="Q9" s="14">
        <v>6</v>
      </c>
      <c r="R9" s="18"/>
      <c r="S9" s="18">
        <f t="shared" si="0"/>
        <v>4</v>
      </c>
      <c r="T9" s="18">
        <f t="shared" si="1"/>
        <v>17</v>
      </c>
      <c r="U9" s="18">
        <f t="shared" si="2"/>
        <v>21</v>
      </c>
    </row>
    <row r="10" spans="1:21" ht="21" customHeight="1">
      <c r="A10" s="8">
        <v>6</v>
      </c>
      <c r="B10" s="15" t="s">
        <v>367</v>
      </c>
      <c r="C10" s="15" t="s">
        <v>368</v>
      </c>
      <c r="D10" s="15" t="s">
        <v>369</v>
      </c>
      <c r="E10" s="14">
        <v>23</v>
      </c>
      <c r="F10" s="14"/>
      <c r="G10" s="14">
        <v>5</v>
      </c>
      <c r="H10" s="14">
        <v>5</v>
      </c>
      <c r="I10" s="14"/>
      <c r="J10" s="14">
        <v>7</v>
      </c>
      <c r="K10" s="14">
        <v>1</v>
      </c>
      <c r="L10" s="14">
        <v>6</v>
      </c>
      <c r="M10" s="14">
        <v>44</v>
      </c>
      <c r="N10" s="14">
        <v>29</v>
      </c>
      <c r="O10" s="14">
        <v>42</v>
      </c>
      <c r="P10" s="14">
        <v>72</v>
      </c>
      <c r="Q10" s="14">
        <v>18</v>
      </c>
      <c r="R10" s="18">
        <v>20</v>
      </c>
      <c r="S10" s="18">
        <f t="shared" si="0"/>
        <v>28</v>
      </c>
      <c r="T10" s="18">
        <f t="shared" si="1"/>
        <v>244</v>
      </c>
      <c r="U10" s="18">
        <f t="shared" si="2"/>
        <v>272</v>
      </c>
    </row>
    <row r="11" spans="1:21" ht="21" customHeight="1">
      <c r="A11" s="8">
        <v>7</v>
      </c>
      <c r="B11" s="15" t="s">
        <v>370</v>
      </c>
      <c r="C11" s="15" t="s">
        <v>371</v>
      </c>
      <c r="D11" s="16" t="s">
        <v>372</v>
      </c>
      <c r="E11" s="14">
        <v>16</v>
      </c>
      <c r="F11" s="14">
        <v>22</v>
      </c>
      <c r="G11" s="14"/>
      <c r="H11" s="14">
        <v>6</v>
      </c>
      <c r="I11" s="14"/>
      <c r="J11" s="14">
        <v>14</v>
      </c>
      <c r="K11" s="14"/>
      <c r="L11" s="14">
        <v>2</v>
      </c>
      <c r="M11" s="14"/>
      <c r="N11" s="14">
        <v>2</v>
      </c>
      <c r="O11" s="14">
        <v>8</v>
      </c>
      <c r="P11" s="14"/>
      <c r="Q11" s="14">
        <v>1</v>
      </c>
      <c r="R11" s="18">
        <v>11</v>
      </c>
      <c r="S11" s="18">
        <f t="shared" si="0"/>
        <v>44</v>
      </c>
      <c r="T11" s="18">
        <f t="shared" si="1"/>
        <v>38</v>
      </c>
      <c r="U11" s="18">
        <f t="shared" si="2"/>
        <v>82</v>
      </c>
    </row>
    <row r="12" spans="1:21" ht="21" customHeight="1">
      <c r="A12" s="8">
        <v>8</v>
      </c>
      <c r="B12" s="15" t="s">
        <v>373</v>
      </c>
      <c r="C12" s="15" t="s">
        <v>374</v>
      </c>
      <c r="D12" s="15" t="s">
        <v>375</v>
      </c>
      <c r="E12" s="14">
        <v>29</v>
      </c>
      <c r="F12" s="14">
        <v>20</v>
      </c>
      <c r="G12" s="14"/>
      <c r="H12" s="14">
        <v>17</v>
      </c>
      <c r="I12" s="14"/>
      <c r="J12" s="14">
        <v>1</v>
      </c>
      <c r="K12" s="14">
        <v>12</v>
      </c>
      <c r="L12" s="14"/>
      <c r="M12" s="14"/>
      <c r="N12" s="14"/>
      <c r="O12" s="14">
        <v>16</v>
      </c>
      <c r="P12" s="14">
        <v>3</v>
      </c>
      <c r="Q12" s="14">
        <v>37</v>
      </c>
      <c r="R12" s="18">
        <v>12</v>
      </c>
      <c r="S12" s="18">
        <f t="shared" si="0"/>
        <v>66</v>
      </c>
      <c r="T12" s="18">
        <f t="shared" si="1"/>
        <v>81</v>
      </c>
      <c r="U12" s="18">
        <f t="shared" si="2"/>
        <v>147</v>
      </c>
    </row>
    <row r="13" spans="1:21" ht="21" customHeight="1">
      <c r="A13" s="8">
        <v>9</v>
      </c>
      <c r="B13" s="16" t="s">
        <v>376</v>
      </c>
      <c r="C13" s="16" t="s">
        <v>377</v>
      </c>
      <c r="D13" s="16" t="s">
        <v>378</v>
      </c>
      <c r="E13" s="14">
        <v>13</v>
      </c>
      <c r="F13" s="14">
        <v>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8"/>
      <c r="S13" s="18">
        <f t="shared" si="0"/>
        <v>19</v>
      </c>
      <c r="T13" s="18">
        <f t="shared" si="1"/>
        <v>0</v>
      </c>
      <c r="U13" s="18">
        <f t="shared" si="2"/>
        <v>19</v>
      </c>
    </row>
    <row r="14" spans="1:21" ht="21" customHeight="1">
      <c r="A14" s="8">
        <v>10</v>
      </c>
      <c r="B14" s="24" t="s">
        <v>379</v>
      </c>
      <c r="C14" s="24" t="s">
        <v>380</v>
      </c>
      <c r="D14" s="23" t="s">
        <v>381</v>
      </c>
      <c r="E14" s="14">
        <v>44</v>
      </c>
      <c r="F14" s="14">
        <v>11</v>
      </c>
      <c r="G14" s="14">
        <v>23</v>
      </c>
      <c r="H14" s="14">
        <v>7</v>
      </c>
      <c r="I14" s="14">
        <v>5</v>
      </c>
      <c r="J14" s="14">
        <v>27</v>
      </c>
      <c r="K14" s="14">
        <v>3</v>
      </c>
      <c r="L14" s="14">
        <v>2</v>
      </c>
      <c r="M14" s="14">
        <v>4</v>
      </c>
      <c r="N14" s="14">
        <v>28</v>
      </c>
      <c r="O14" s="14">
        <v>33</v>
      </c>
      <c r="P14" s="14">
        <v>21</v>
      </c>
      <c r="Q14" s="14">
        <v>17</v>
      </c>
      <c r="R14" s="18">
        <v>77</v>
      </c>
      <c r="S14" s="18">
        <f t="shared" si="0"/>
        <v>62</v>
      </c>
      <c r="T14" s="18">
        <f t="shared" si="1"/>
        <v>240</v>
      </c>
      <c r="U14" s="18">
        <f t="shared" si="2"/>
        <v>302</v>
      </c>
    </row>
    <row r="15" spans="1:21" ht="18.75" customHeight="1">
      <c r="A15" s="8">
        <v>11</v>
      </c>
      <c r="B15" s="24" t="s">
        <v>382</v>
      </c>
      <c r="C15" s="24" t="s">
        <v>380</v>
      </c>
      <c r="D15" s="12" t="s">
        <v>383</v>
      </c>
      <c r="E15" s="14">
        <v>15</v>
      </c>
      <c r="F15" s="14">
        <v>4</v>
      </c>
      <c r="G15" s="14">
        <v>3</v>
      </c>
      <c r="H15" s="14">
        <v>55</v>
      </c>
      <c r="I15" s="14"/>
      <c r="J15" s="14"/>
      <c r="K15" s="14">
        <v>3</v>
      </c>
      <c r="L15" s="14">
        <v>4</v>
      </c>
      <c r="M15" s="14">
        <v>1</v>
      </c>
      <c r="N15" s="14">
        <v>12</v>
      </c>
      <c r="O15" s="14">
        <v>49</v>
      </c>
      <c r="P15" s="14">
        <v>24</v>
      </c>
      <c r="Q15" s="14">
        <v>81</v>
      </c>
      <c r="R15" s="18">
        <v>19</v>
      </c>
      <c r="S15" s="18">
        <f t="shared" si="0"/>
        <v>74</v>
      </c>
      <c r="T15" s="18">
        <f t="shared" si="1"/>
        <v>196</v>
      </c>
      <c r="U15" s="18">
        <f t="shared" si="2"/>
        <v>270</v>
      </c>
    </row>
    <row r="16" spans="1:21" ht="21" customHeight="1">
      <c r="A16" s="8">
        <v>12</v>
      </c>
      <c r="B16" s="24" t="s">
        <v>384</v>
      </c>
      <c r="C16" s="24" t="s">
        <v>357</v>
      </c>
      <c r="D16" s="12" t="s">
        <v>385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8"/>
      <c r="S16" s="18">
        <f t="shared" si="0"/>
        <v>0</v>
      </c>
      <c r="T16" s="18">
        <f t="shared" si="1"/>
        <v>0</v>
      </c>
      <c r="U16" s="18">
        <f t="shared" si="2"/>
        <v>0</v>
      </c>
    </row>
    <row r="17" spans="1:21" ht="19.5" customHeight="1">
      <c r="A17" s="8">
        <v>13</v>
      </c>
      <c r="B17" s="24" t="s">
        <v>386</v>
      </c>
      <c r="C17" s="24" t="s">
        <v>387</v>
      </c>
      <c r="D17" s="12" t="s">
        <v>388</v>
      </c>
      <c r="E17" s="14">
        <v>14</v>
      </c>
      <c r="F17" s="14">
        <v>10</v>
      </c>
      <c r="G17" s="14">
        <v>5</v>
      </c>
      <c r="H17" s="14">
        <v>11</v>
      </c>
      <c r="I17" s="14"/>
      <c r="J17" s="14">
        <v>23</v>
      </c>
      <c r="K17" s="14"/>
      <c r="L17" s="14">
        <v>14</v>
      </c>
      <c r="M17" s="14">
        <v>7</v>
      </c>
      <c r="N17" s="14">
        <v>13</v>
      </c>
      <c r="O17" s="14">
        <v>35</v>
      </c>
      <c r="P17" s="14">
        <v>26</v>
      </c>
      <c r="Q17" s="14">
        <v>5</v>
      </c>
      <c r="R17" s="18">
        <v>6</v>
      </c>
      <c r="S17" s="18">
        <f t="shared" si="0"/>
        <v>35</v>
      </c>
      <c r="T17" s="18">
        <f t="shared" si="1"/>
        <v>134</v>
      </c>
      <c r="U17" s="18">
        <f t="shared" si="2"/>
        <v>169</v>
      </c>
    </row>
    <row r="18" spans="1:21" ht="21" customHeight="1">
      <c r="A18" s="8">
        <v>14</v>
      </c>
      <c r="B18" s="24" t="s">
        <v>389</v>
      </c>
      <c r="C18" s="24" t="s">
        <v>368</v>
      </c>
      <c r="D18" s="12" t="s">
        <v>390</v>
      </c>
      <c r="E18" s="14">
        <v>9</v>
      </c>
      <c r="F18" s="14">
        <v>1</v>
      </c>
      <c r="G18" s="14"/>
      <c r="H18" s="14"/>
      <c r="I18" s="14"/>
      <c r="J18" s="14"/>
      <c r="K18" s="14"/>
      <c r="L18" s="14">
        <v>9</v>
      </c>
      <c r="M18" s="14">
        <v>25</v>
      </c>
      <c r="N18" s="14"/>
      <c r="O18" s="14"/>
      <c r="P18" s="14">
        <v>22</v>
      </c>
      <c r="Q18" s="14">
        <v>25</v>
      </c>
      <c r="R18" s="18">
        <v>23</v>
      </c>
      <c r="S18" s="18">
        <f t="shared" si="0"/>
        <v>10</v>
      </c>
      <c r="T18" s="18">
        <f t="shared" si="1"/>
        <v>104</v>
      </c>
      <c r="U18" s="18">
        <f t="shared" si="2"/>
        <v>114</v>
      </c>
    </row>
    <row r="19" spans="1:21" ht="21" customHeight="1">
      <c r="A19" s="8">
        <v>15</v>
      </c>
      <c r="B19" s="24" t="s">
        <v>391</v>
      </c>
      <c r="C19" s="24" t="s">
        <v>392</v>
      </c>
      <c r="D19" s="12" t="s">
        <v>393</v>
      </c>
      <c r="E19" s="14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8"/>
      <c r="S19" s="18">
        <f t="shared" si="0"/>
        <v>1</v>
      </c>
      <c r="T19" s="18">
        <f t="shared" si="1"/>
        <v>0</v>
      </c>
      <c r="U19" s="18">
        <f t="shared" si="2"/>
        <v>1</v>
      </c>
    </row>
    <row r="20" spans="1:21" ht="21" customHeight="1">
      <c r="A20" s="12">
        <v>16</v>
      </c>
      <c r="B20" s="12" t="s">
        <v>394</v>
      </c>
      <c r="C20" s="12" t="s">
        <v>395</v>
      </c>
      <c r="D20" s="12" t="s">
        <v>396</v>
      </c>
      <c r="E20" s="14"/>
      <c r="F20" s="14">
        <v>3</v>
      </c>
      <c r="G20" s="14"/>
      <c r="H20" s="14"/>
      <c r="I20" s="14"/>
      <c r="J20" s="14">
        <v>1</v>
      </c>
      <c r="K20" s="14"/>
      <c r="L20" s="14"/>
      <c r="M20" s="14"/>
      <c r="N20" s="14"/>
      <c r="O20" s="14">
        <v>3</v>
      </c>
      <c r="P20" s="14">
        <v>1</v>
      </c>
      <c r="Q20" s="14">
        <v>8</v>
      </c>
      <c r="R20" s="18">
        <v>13</v>
      </c>
      <c r="S20" s="18">
        <f t="shared" si="0"/>
        <v>3</v>
      </c>
      <c r="T20" s="18">
        <f t="shared" si="1"/>
        <v>26</v>
      </c>
      <c r="U20" s="18">
        <f t="shared" si="2"/>
        <v>29</v>
      </c>
    </row>
    <row r="21" spans="1:21" ht="21.75" customHeight="1">
      <c r="A21" s="8">
        <v>17</v>
      </c>
      <c r="B21" s="24" t="s">
        <v>397</v>
      </c>
      <c r="C21" s="12" t="s">
        <v>398</v>
      </c>
      <c r="D21" s="24" t="s">
        <v>399</v>
      </c>
      <c r="E21" s="14">
        <v>9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8"/>
      <c r="S21" s="18">
        <f t="shared" si="0"/>
        <v>9</v>
      </c>
      <c r="T21" s="18">
        <f t="shared" si="1"/>
        <v>0</v>
      </c>
      <c r="U21" s="18">
        <f t="shared" si="2"/>
        <v>9</v>
      </c>
    </row>
    <row r="22" spans="1:21" ht="24" customHeight="1">
      <c r="A22" s="12">
        <v>18</v>
      </c>
      <c r="B22" s="24" t="s">
        <v>400</v>
      </c>
      <c r="C22" s="12" t="s">
        <v>398</v>
      </c>
      <c r="D22" s="24" t="s">
        <v>401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v>5</v>
      </c>
      <c r="Q22" s="14"/>
      <c r="R22" s="18"/>
      <c r="S22" s="18">
        <f t="shared" si="0"/>
        <v>0</v>
      </c>
      <c r="T22" s="18">
        <f t="shared" si="1"/>
        <v>5</v>
      </c>
      <c r="U22" s="18">
        <f t="shared" si="2"/>
        <v>5</v>
      </c>
    </row>
    <row r="23" spans="1:21" ht="14.25">
      <c r="A23" s="12">
        <v>19</v>
      </c>
      <c r="B23" s="12" t="s">
        <v>402</v>
      </c>
      <c r="C23" s="12" t="s">
        <v>387</v>
      </c>
      <c r="D23" s="12" t="s">
        <v>403</v>
      </c>
      <c r="E23" s="45">
        <v>15</v>
      </c>
      <c r="F23" s="45"/>
      <c r="G23" s="45"/>
      <c r="H23" s="46"/>
      <c r="I23" s="46"/>
      <c r="J23" s="45"/>
      <c r="K23" s="45"/>
      <c r="L23" s="18"/>
      <c r="M23" s="18"/>
      <c r="N23" s="18"/>
      <c r="O23" s="18"/>
      <c r="P23" s="18"/>
      <c r="Q23" s="18"/>
      <c r="R23" s="18"/>
      <c r="S23" s="18">
        <f t="shared" si="0"/>
        <v>15</v>
      </c>
      <c r="T23" s="18">
        <f t="shared" si="1"/>
        <v>0</v>
      </c>
      <c r="U23" s="18">
        <f t="shared" si="2"/>
        <v>15</v>
      </c>
    </row>
    <row r="24" spans="1:21" ht="14.25">
      <c r="A24" s="12">
        <v>20</v>
      </c>
      <c r="B24" s="12" t="s">
        <v>404</v>
      </c>
      <c r="C24" s="12" t="s">
        <v>371</v>
      </c>
      <c r="D24" s="12" t="s">
        <v>405</v>
      </c>
      <c r="E24" s="45"/>
      <c r="F24" s="45"/>
      <c r="G24" s="45"/>
      <c r="H24" s="46"/>
      <c r="I24" s="46"/>
      <c r="J24" s="45">
        <v>5</v>
      </c>
      <c r="K24" s="45"/>
      <c r="L24" s="18"/>
      <c r="M24" s="18"/>
      <c r="N24" s="18"/>
      <c r="O24" s="18"/>
      <c r="P24" s="18"/>
      <c r="Q24" s="18"/>
      <c r="R24" s="18"/>
      <c r="S24" s="18">
        <f t="shared" si="0"/>
        <v>0</v>
      </c>
      <c r="T24" s="18">
        <f t="shared" si="1"/>
        <v>5</v>
      </c>
      <c r="U24" s="18">
        <f t="shared" si="2"/>
        <v>5</v>
      </c>
    </row>
    <row r="25" spans="1:21" ht="14.25">
      <c r="A25" s="12">
        <v>21</v>
      </c>
      <c r="B25" s="12" t="s">
        <v>406</v>
      </c>
      <c r="C25" s="12" t="s">
        <v>407</v>
      </c>
      <c r="D25" s="12" t="s">
        <v>408</v>
      </c>
      <c r="E25" s="45"/>
      <c r="F25" s="45"/>
      <c r="G25" s="45"/>
      <c r="H25" s="46"/>
      <c r="I25" s="46"/>
      <c r="J25" s="45"/>
      <c r="K25" s="45"/>
      <c r="L25" s="18"/>
      <c r="M25" s="18"/>
      <c r="N25" s="18"/>
      <c r="O25" s="18"/>
      <c r="P25" s="18">
        <v>7</v>
      </c>
      <c r="Q25" s="18"/>
      <c r="R25" s="18"/>
      <c r="S25" s="18">
        <f t="shared" si="0"/>
        <v>0</v>
      </c>
      <c r="T25" s="18">
        <f t="shared" si="1"/>
        <v>7</v>
      </c>
      <c r="U25" s="18">
        <f t="shared" si="2"/>
        <v>7</v>
      </c>
    </row>
    <row r="26" spans="1:21" ht="14.25">
      <c r="A26" s="12">
        <v>22</v>
      </c>
      <c r="B26" s="12" t="s">
        <v>409</v>
      </c>
      <c r="C26" s="12" t="s">
        <v>395</v>
      </c>
      <c r="D26" s="12" t="s">
        <v>410</v>
      </c>
      <c r="E26" s="45"/>
      <c r="F26" s="45"/>
      <c r="G26" s="45"/>
      <c r="H26" s="46"/>
      <c r="I26" s="46"/>
      <c r="J26" s="45"/>
      <c r="K26" s="45"/>
      <c r="L26" s="18"/>
      <c r="M26" s="18"/>
      <c r="N26" s="18"/>
      <c r="O26" s="18">
        <v>16</v>
      </c>
      <c r="P26" s="18">
        <v>16</v>
      </c>
      <c r="Q26" s="18"/>
      <c r="R26" s="18"/>
      <c r="S26" s="18">
        <f t="shared" si="0"/>
        <v>0</v>
      </c>
      <c r="T26" s="18">
        <f t="shared" si="1"/>
        <v>32</v>
      </c>
      <c r="U26" s="18">
        <f t="shared" si="2"/>
        <v>32</v>
      </c>
    </row>
    <row r="27" spans="1:21" ht="27.75" customHeight="1">
      <c r="A27" s="12" t="s">
        <v>163</v>
      </c>
      <c r="B27" s="12"/>
      <c r="C27" s="12"/>
      <c r="D27" s="12"/>
      <c r="E27" s="45">
        <f aca="true" t="shared" si="3" ref="E27:I27">SUM(E5:E23)</f>
        <v>256</v>
      </c>
      <c r="F27" s="45">
        <f t="shared" si="3"/>
        <v>126</v>
      </c>
      <c r="G27" s="45">
        <f t="shared" si="3"/>
        <v>42</v>
      </c>
      <c r="H27" s="46">
        <f t="shared" si="3"/>
        <v>132</v>
      </c>
      <c r="I27" s="46">
        <f t="shared" si="3"/>
        <v>13</v>
      </c>
      <c r="J27" s="45">
        <f aca="true" t="shared" si="4" ref="J27:N27">SUM(J5:J25)</f>
        <v>94</v>
      </c>
      <c r="K27" s="45">
        <f t="shared" si="4"/>
        <v>47</v>
      </c>
      <c r="L27" s="18">
        <f t="shared" si="4"/>
        <v>84</v>
      </c>
      <c r="M27" s="18">
        <f t="shared" si="4"/>
        <v>145</v>
      </c>
      <c r="N27" s="18">
        <f t="shared" si="4"/>
        <v>116</v>
      </c>
      <c r="O27" s="18">
        <f aca="true" t="shared" si="5" ref="O27:R27">SUM(O5:O26)</f>
        <v>287</v>
      </c>
      <c r="P27" s="18">
        <f t="shared" si="5"/>
        <v>287</v>
      </c>
      <c r="Q27" s="18">
        <f t="shared" si="5"/>
        <v>283</v>
      </c>
      <c r="R27" s="18">
        <f t="shared" si="5"/>
        <v>289</v>
      </c>
      <c r="S27" s="18">
        <f t="shared" si="0"/>
        <v>514</v>
      </c>
      <c r="T27" s="18">
        <f t="shared" si="1"/>
        <v>1687</v>
      </c>
      <c r="U27" s="18">
        <f t="shared" si="2"/>
        <v>2201</v>
      </c>
    </row>
    <row r="28" spans="1:21" ht="14.25">
      <c r="A28" s="19" t="s">
        <v>90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5:21" ht="14.25">
      <c r="E29" s="47"/>
      <c r="F29" s="47"/>
      <c r="G29" s="47"/>
      <c r="H29" s="48"/>
      <c r="I29" s="48"/>
      <c r="J29" s="47"/>
      <c r="K29" s="47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5:21" ht="14.25">
      <c r="E30" s="47"/>
      <c r="F30" s="47"/>
      <c r="G30" s="47"/>
      <c r="H30" s="48"/>
      <c r="I30" s="48"/>
      <c r="J30" s="47"/>
      <c r="K30" s="47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5:21" ht="14.25">
      <c r="E31" s="47"/>
      <c r="F31" s="47"/>
      <c r="G31" s="47"/>
      <c r="H31" s="48"/>
      <c r="I31" s="48"/>
      <c r="J31" s="47"/>
      <c r="K31" s="47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5:21" ht="14.25">
      <c r="E32" s="47"/>
      <c r="F32" s="47"/>
      <c r="G32" s="47"/>
      <c r="H32" s="48"/>
      <c r="I32" s="48"/>
      <c r="J32" s="47"/>
      <c r="K32" s="47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5:21" ht="14.25">
      <c r="E33" s="47"/>
      <c r="F33" s="47"/>
      <c r="G33" s="47"/>
      <c r="H33" s="48"/>
      <c r="I33" s="48"/>
      <c r="J33" s="47"/>
      <c r="K33" s="47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5:21" ht="14.25">
      <c r="E34" s="47"/>
      <c r="F34" s="47"/>
      <c r="G34" s="47"/>
      <c r="H34" s="48"/>
      <c r="I34" s="48"/>
      <c r="J34" s="47"/>
      <c r="K34" s="47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5:21" ht="14.25">
      <c r="E35" s="47"/>
      <c r="F35" s="47"/>
      <c r="G35" s="47"/>
      <c r="H35" s="48"/>
      <c r="I35" s="48"/>
      <c r="J35" s="47"/>
      <c r="K35" s="47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5:21" ht="14.25">
      <c r="E36" s="47"/>
      <c r="F36" s="47"/>
      <c r="G36" s="47"/>
      <c r="H36" s="48"/>
      <c r="I36" s="48"/>
      <c r="J36" s="47"/>
      <c r="K36" s="47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5:21" ht="14.25">
      <c r="E37" s="47"/>
      <c r="F37" s="47"/>
      <c r="G37" s="47"/>
      <c r="H37" s="48"/>
      <c r="I37" s="48"/>
      <c r="J37" s="47"/>
      <c r="K37" s="47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47"/>
      <c r="F38" s="47"/>
      <c r="G38" s="47"/>
      <c r="H38" s="48"/>
      <c r="I38" s="48"/>
      <c r="J38" s="47"/>
      <c r="K38" s="47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47"/>
      <c r="F39" s="47"/>
      <c r="G39" s="47"/>
      <c r="H39" s="48"/>
      <c r="I39" s="48"/>
      <c r="J39" s="47"/>
      <c r="K39" s="47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47"/>
      <c r="F40" s="47"/>
      <c r="G40" s="47"/>
      <c r="H40" s="48"/>
      <c r="I40" s="48"/>
      <c r="J40" s="47"/>
      <c r="K40" s="47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47"/>
      <c r="F41" s="47"/>
      <c r="G41" s="47"/>
      <c r="H41" s="48"/>
      <c r="I41" s="48"/>
      <c r="J41" s="47"/>
      <c r="K41" s="47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47"/>
      <c r="F42" s="47"/>
      <c r="G42" s="47"/>
      <c r="H42" s="48"/>
      <c r="I42" s="48"/>
      <c r="J42" s="47"/>
      <c r="K42" s="47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47"/>
      <c r="F43" s="47"/>
      <c r="G43" s="47"/>
      <c r="H43" s="48"/>
      <c r="I43" s="48"/>
      <c r="J43" s="47"/>
      <c r="K43" s="47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47"/>
      <c r="F44" s="47"/>
      <c r="G44" s="47"/>
      <c r="H44" s="48"/>
      <c r="I44" s="48"/>
      <c r="J44" s="47"/>
      <c r="K44" s="47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47"/>
      <c r="F45" s="47"/>
      <c r="G45" s="47"/>
      <c r="H45" s="48"/>
      <c r="I45" s="48"/>
      <c r="J45" s="47"/>
      <c r="K45" s="47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47"/>
      <c r="F46" s="47"/>
      <c r="G46" s="47"/>
      <c r="H46" s="48"/>
      <c r="I46" s="48"/>
      <c r="J46" s="47"/>
      <c r="K46" s="47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47"/>
      <c r="F47" s="47"/>
      <c r="G47" s="47"/>
      <c r="H47" s="48"/>
      <c r="I47" s="48"/>
      <c r="J47" s="47"/>
      <c r="K47" s="47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47"/>
      <c r="F48" s="47"/>
      <c r="G48" s="47"/>
      <c r="H48" s="48"/>
      <c r="I48" s="48"/>
      <c r="J48" s="47"/>
      <c r="K48" s="47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47"/>
      <c r="F49" s="47"/>
      <c r="G49" s="47"/>
      <c r="H49" s="48"/>
      <c r="I49" s="48"/>
      <c r="J49" s="47"/>
      <c r="K49" s="47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47"/>
      <c r="F50" s="47"/>
      <c r="G50" s="47"/>
      <c r="H50" s="48"/>
      <c r="I50" s="48"/>
      <c r="J50" s="47"/>
      <c r="K50" s="47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47"/>
      <c r="F51" s="47"/>
      <c r="G51" s="47"/>
      <c r="H51" s="48"/>
      <c r="I51" s="48"/>
      <c r="J51" s="47"/>
      <c r="K51" s="47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47"/>
      <c r="F52" s="47"/>
      <c r="G52" s="47"/>
      <c r="H52" s="48"/>
      <c r="I52" s="48"/>
      <c r="J52" s="47"/>
      <c r="K52" s="47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47"/>
      <c r="F53" s="47"/>
      <c r="G53" s="47"/>
      <c r="H53" s="48"/>
      <c r="I53" s="48"/>
      <c r="J53" s="47"/>
      <c r="K53" s="47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47"/>
      <c r="F54" s="47"/>
      <c r="G54" s="47"/>
      <c r="H54" s="48"/>
      <c r="I54" s="48"/>
      <c r="J54" s="47"/>
      <c r="K54" s="47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47"/>
      <c r="F55" s="47"/>
      <c r="G55" s="47"/>
      <c r="H55" s="48"/>
      <c r="I55" s="48"/>
      <c r="J55" s="47"/>
      <c r="K55" s="47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47"/>
      <c r="F56" s="47"/>
      <c r="G56" s="47"/>
      <c r="H56" s="48"/>
      <c r="I56" s="48"/>
      <c r="J56" s="47"/>
      <c r="K56" s="47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47"/>
      <c r="F57" s="47"/>
      <c r="G57" s="47"/>
      <c r="H57" s="48"/>
      <c r="I57" s="48"/>
      <c r="J57" s="47"/>
      <c r="K57" s="47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47"/>
      <c r="F58" s="47"/>
      <c r="G58" s="47"/>
      <c r="H58" s="48"/>
      <c r="I58" s="48"/>
      <c r="J58" s="47"/>
      <c r="K58" s="47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5:21" ht="14.25">
      <c r="E59" s="47"/>
      <c r="F59" s="47"/>
      <c r="G59" s="47"/>
      <c r="H59" s="48"/>
      <c r="I59" s="48"/>
      <c r="J59" s="47"/>
      <c r="K59" s="47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5:21" ht="14.25">
      <c r="E60" s="47"/>
      <c r="F60" s="47"/>
      <c r="G60" s="47"/>
      <c r="H60" s="48"/>
      <c r="I60" s="48"/>
      <c r="J60" s="47"/>
      <c r="K60" s="47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5:21" ht="14.25">
      <c r="E61" s="47"/>
      <c r="F61" s="47"/>
      <c r="G61" s="47"/>
      <c r="H61" s="48"/>
      <c r="I61" s="48"/>
      <c r="J61" s="47"/>
      <c r="K61" s="47"/>
      <c r="L61" s="20"/>
      <c r="M61" s="20"/>
      <c r="N61" s="20"/>
      <c r="O61" s="20"/>
      <c r="P61" s="20"/>
      <c r="Q61" s="20"/>
      <c r="R61" s="20"/>
      <c r="S61" s="20"/>
      <c r="T61" s="20"/>
      <c r="U61" s="20"/>
    </row>
  </sheetData>
  <sheetProtection/>
  <mergeCells count="6">
    <mergeCell ref="A1:U1"/>
    <mergeCell ref="P2:U2"/>
    <mergeCell ref="E3:P3"/>
    <mergeCell ref="Q3:R3"/>
    <mergeCell ref="A27:D27"/>
    <mergeCell ref="A28:U28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A10" sqref="A10:IV10"/>
    </sheetView>
  </sheetViews>
  <sheetFormatPr defaultColWidth="9.00390625" defaultRowHeight="14.25"/>
  <cols>
    <col min="1" max="1" width="3.625" style="2" customWidth="1"/>
    <col min="2" max="2" width="10.125" style="2" customWidth="1"/>
    <col min="3" max="3" width="8.375" style="2" customWidth="1"/>
    <col min="4" max="4" width="8.125" style="2" customWidth="1"/>
    <col min="5" max="21" width="7.125" style="0" customWidth="1"/>
  </cols>
  <sheetData>
    <row r="1" spans="1:21" ht="22.5">
      <c r="A1" s="3" t="s">
        <v>411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>
      <c r="A2" s="36" t="s">
        <v>45</v>
      </c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9"/>
      <c r="N2" s="40"/>
      <c r="O2" s="40"/>
      <c r="P2" s="21" t="s">
        <v>2</v>
      </c>
      <c r="Q2" s="21"/>
      <c r="R2" s="21"/>
      <c r="S2" s="21"/>
      <c r="T2" s="21"/>
      <c r="U2" s="21"/>
    </row>
    <row r="3" spans="1:21" s="1" customFormat="1" ht="22.5" customHeight="1">
      <c r="A3" s="8" t="s">
        <v>3</v>
      </c>
      <c r="B3" s="8" t="s">
        <v>46</v>
      </c>
      <c r="C3" s="8" t="s">
        <v>5</v>
      </c>
      <c r="D3" s="8" t="s">
        <v>6</v>
      </c>
      <c r="E3" s="38" t="s">
        <v>7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9" t="s">
        <v>8</v>
      </c>
      <c r="R3" s="9"/>
      <c r="S3" s="12" t="s">
        <v>92</v>
      </c>
      <c r="T3" s="12" t="s">
        <v>93</v>
      </c>
      <c r="U3" s="12" t="s">
        <v>11</v>
      </c>
    </row>
    <row r="4" spans="1:21" ht="30.75" customHeight="1">
      <c r="A4" s="8"/>
      <c r="B4" s="8"/>
      <c r="C4" s="8"/>
      <c r="D4" s="8"/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22" t="s">
        <v>95</v>
      </c>
      <c r="R4" s="22" t="s">
        <v>96</v>
      </c>
      <c r="S4" s="12"/>
      <c r="T4" s="12"/>
      <c r="U4" s="12"/>
    </row>
    <row r="5" spans="1:21" ht="30" customHeight="1">
      <c r="A5" s="8">
        <v>1</v>
      </c>
      <c r="B5" s="12" t="s">
        <v>412</v>
      </c>
      <c r="C5" s="12" t="s">
        <v>413</v>
      </c>
      <c r="D5" s="12" t="s">
        <v>414</v>
      </c>
      <c r="E5" s="13">
        <v>391</v>
      </c>
      <c r="F5" s="13">
        <v>505</v>
      </c>
      <c r="G5" s="13"/>
      <c r="H5" s="13">
        <v>408</v>
      </c>
      <c r="I5" s="13">
        <v>5</v>
      </c>
      <c r="J5" s="13">
        <v>44</v>
      </c>
      <c r="K5" s="13">
        <v>5</v>
      </c>
      <c r="L5" s="13">
        <v>4</v>
      </c>
      <c r="M5" s="13">
        <v>121</v>
      </c>
      <c r="N5" s="13">
        <v>26</v>
      </c>
      <c r="O5" s="13">
        <v>10</v>
      </c>
      <c r="P5" s="13">
        <v>211</v>
      </c>
      <c r="Q5" s="22">
        <v>1028</v>
      </c>
      <c r="R5" s="22">
        <v>720</v>
      </c>
      <c r="S5" s="22">
        <f>E5+F5+H5</f>
        <v>1304</v>
      </c>
      <c r="T5" s="22">
        <f>G5+I5+J5+K5+L5+M5+N5+O5+P5+Q5+R5</f>
        <v>2174</v>
      </c>
      <c r="U5" s="22">
        <f>S5+T5</f>
        <v>3478</v>
      </c>
    </row>
    <row r="6" spans="1:21" ht="30" customHeight="1">
      <c r="A6" s="8">
        <v>2</v>
      </c>
      <c r="B6" s="15" t="s">
        <v>415</v>
      </c>
      <c r="C6" s="15" t="s">
        <v>416</v>
      </c>
      <c r="D6" s="15" t="s">
        <v>417</v>
      </c>
      <c r="E6" s="14">
        <v>18</v>
      </c>
      <c r="F6" s="14">
        <v>5</v>
      </c>
      <c r="G6" s="14">
        <v>5</v>
      </c>
      <c r="H6" s="14">
        <v>6</v>
      </c>
      <c r="I6" s="14">
        <v>2</v>
      </c>
      <c r="J6" s="14">
        <v>12</v>
      </c>
      <c r="K6" s="14">
        <v>15</v>
      </c>
      <c r="L6" s="14">
        <v>12</v>
      </c>
      <c r="M6" s="14">
        <v>9</v>
      </c>
      <c r="N6" s="14">
        <v>32</v>
      </c>
      <c r="O6" s="14">
        <v>25</v>
      </c>
      <c r="P6" s="14">
        <v>2</v>
      </c>
      <c r="Q6" s="18"/>
      <c r="R6" s="18">
        <v>1</v>
      </c>
      <c r="S6" s="18">
        <f>E6+F6+H6</f>
        <v>29</v>
      </c>
      <c r="T6" s="18">
        <f>G6+I6+J6+K6+L6+M6+N6+O6+P6+Q6+R6</f>
        <v>115</v>
      </c>
      <c r="U6" s="18">
        <f>S6+T6</f>
        <v>144</v>
      </c>
    </row>
    <row r="7" spans="1:21" ht="30" customHeight="1">
      <c r="A7" s="8">
        <v>3</v>
      </c>
      <c r="B7" s="12" t="s">
        <v>418</v>
      </c>
      <c r="C7" s="12" t="s">
        <v>419</v>
      </c>
      <c r="D7" s="12" t="s">
        <v>420</v>
      </c>
      <c r="E7" s="14">
        <v>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8"/>
      <c r="R7" s="18"/>
      <c r="S7" s="18">
        <f>E7+F7+H7</f>
        <v>1</v>
      </c>
      <c r="T7" s="18">
        <f>G7+I7+J7+K7+L7+M7+N7+O7+P7+Q7+R7</f>
        <v>0</v>
      </c>
      <c r="U7" s="18">
        <f>S7+T7</f>
        <v>1</v>
      </c>
    </row>
    <row r="8" spans="1:21" ht="30" customHeight="1">
      <c r="A8" s="8">
        <v>4</v>
      </c>
      <c r="B8" s="33" t="s">
        <v>421</v>
      </c>
      <c r="C8" s="33" t="s">
        <v>422</v>
      </c>
      <c r="D8" s="33" t="s">
        <v>423</v>
      </c>
      <c r="E8" s="14"/>
      <c r="F8" s="14">
        <v>2</v>
      </c>
      <c r="G8" s="14"/>
      <c r="H8" s="14">
        <v>1</v>
      </c>
      <c r="I8" s="14"/>
      <c r="J8" s="14"/>
      <c r="K8" s="14"/>
      <c r="L8" s="14"/>
      <c r="M8" s="14"/>
      <c r="N8" s="14"/>
      <c r="O8" s="14"/>
      <c r="P8" s="14"/>
      <c r="Q8" s="18"/>
      <c r="R8" s="18"/>
      <c r="S8" s="18">
        <f>E8+F8+H8</f>
        <v>3</v>
      </c>
      <c r="T8" s="18">
        <f>G8+I8+J8+K8+L8+M8+N8+O8+P8+Q8+R8</f>
        <v>0</v>
      </c>
      <c r="U8" s="18">
        <f>S8+T8</f>
        <v>3</v>
      </c>
    </row>
    <row r="9" spans="1:21" ht="30" customHeight="1">
      <c r="A9" s="8">
        <v>7</v>
      </c>
      <c r="B9" s="15" t="s">
        <v>424</v>
      </c>
      <c r="C9" s="15" t="s">
        <v>425</v>
      </c>
      <c r="D9" s="15" t="s">
        <v>426</v>
      </c>
      <c r="E9" s="14">
        <v>11</v>
      </c>
      <c r="F9" s="14">
        <v>9</v>
      </c>
      <c r="G9" s="14"/>
      <c r="H9" s="14">
        <v>11</v>
      </c>
      <c r="I9" s="14"/>
      <c r="J9" s="14"/>
      <c r="K9" s="14"/>
      <c r="L9" s="14"/>
      <c r="M9" s="14"/>
      <c r="N9" s="14"/>
      <c r="O9" s="14"/>
      <c r="P9" s="14"/>
      <c r="Q9" s="18"/>
      <c r="R9" s="18"/>
      <c r="S9" s="18">
        <f>E9+F9+H9</f>
        <v>31</v>
      </c>
      <c r="T9" s="18">
        <f>G9+I9+J9+K9+L9+M9+N9+O9+P9+Q9+R9</f>
        <v>0</v>
      </c>
      <c r="U9" s="18">
        <f>S9+T9</f>
        <v>31</v>
      </c>
    </row>
    <row r="10" spans="1:21" ht="30" customHeight="1">
      <c r="A10" s="8">
        <v>9</v>
      </c>
      <c r="B10" s="12" t="s">
        <v>427</v>
      </c>
      <c r="C10" s="12" t="s">
        <v>422</v>
      </c>
      <c r="D10" s="12" t="s">
        <v>428</v>
      </c>
      <c r="E10" s="14"/>
      <c r="F10" s="14">
        <v>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8"/>
      <c r="R10" s="18"/>
      <c r="S10" s="18">
        <f>E10+F10+H10</f>
        <v>2</v>
      </c>
      <c r="T10" s="18">
        <f>G10+I10+J10+K10+L10+M10+N10+O10+P10+Q10+R10</f>
        <v>0</v>
      </c>
      <c r="U10" s="18">
        <f>S10+T10</f>
        <v>2</v>
      </c>
    </row>
    <row r="11" spans="1:21" ht="30" customHeight="1">
      <c r="A11" s="8">
        <v>10</v>
      </c>
      <c r="B11" s="12" t="s">
        <v>316</v>
      </c>
      <c r="C11" s="12" t="s">
        <v>425</v>
      </c>
      <c r="D11" s="12" t="s">
        <v>429</v>
      </c>
      <c r="E11" s="14">
        <v>2</v>
      </c>
      <c r="F11" s="14">
        <v>1</v>
      </c>
      <c r="G11" s="14"/>
      <c r="H11" s="14">
        <v>14</v>
      </c>
      <c r="I11" s="14"/>
      <c r="J11" s="14"/>
      <c r="K11" s="14"/>
      <c r="L11" s="14"/>
      <c r="M11" s="14"/>
      <c r="N11" s="14"/>
      <c r="O11" s="14"/>
      <c r="P11" s="14"/>
      <c r="Q11" s="18"/>
      <c r="R11" s="18"/>
      <c r="S11" s="18">
        <f>E11+F11+H11</f>
        <v>17</v>
      </c>
      <c r="T11" s="18">
        <f>G11+I11+J11+K11+L11+M11+N11+O11+P11+Q11+R11</f>
        <v>0</v>
      </c>
      <c r="U11" s="18">
        <f>S11+T11</f>
        <v>17</v>
      </c>
    </row>
    <row r="12" spans="1:21" ht="30" customHeight="1">
      <c r="A12" s="8">
        <v>11</v>
      </c>
      <c r="B12" s="12" t="s">
        <v>430</v>
      </c>
      <c r="C12" s="12" t="s">
        <v>431</v>
      </c>
      <c r="D12" s="12"/>
      <c r="E12" s="14"/>
      <c r="F12" s="14"/>
      <c r="G12" s="14"/>
      <c r="H12" s="14"/>
      <c r="I12" s="14"/>
      <c r="J12" s="14">
        <v>6</v>
      </c>
      <c r="K12" s="14"/>
      <c r="L12" s="14"/>
      <c r="M12" s="14"/>
      <c r="N12" s="14"/>
      <c r="O12" s="14"/>
      <c r="P12" s="14"/>
      <c r="Q12" s="18"/>
      <c r="R12" s="18"/>
      <c r="S12" s="18">
        <f>E12+F12+H12</f>
        <v>0</v>
      </c>
      <c r="T12" s="18">
        <f>G12+I12+J12+K12+L12+M12+N12+O12+P12+Q12+R12</f>
        <v>6</v>
      </c>
      <c r="U12" s="18">
        <f>S12+T12</f>
        <v>6</v>
      </c>
    </row>
    <row r="13" spans="1:21" ht="31.5" customHeight="1">
      <c r="A13" s="12" t="s">
        <v>163</v>
      </c>
      <c r="B13" s="12"/>
      <c r="C13" s="12"/>
      <c r="D13" s="12"/>
      <c r="E13" s="18">
        <f>SUM(E5:E11)</f>
        <v>423</v>
      </c>
      <c r="F13" s="18">
        <f>SUM(F5:F11)</f>
        <v>524</v>
      </c>
      <c r="G13" s="18">
        <f>SUM(G6:G11)</f>
        <v>5</v>
      </c>
      <c r="H13" s="18">
        <f>SUM(H5:H11)</f>
        <v>440</v>
      </c>
      <c r="I13" s="18">
        <f>SUM(I5:I11)</f>
        <v>7</v>
      </c>
      <c r="J13" s="18">
        <f aca="true" t="shared" si="0" ref="J13:R13">SUM(J5:J12)</f>
        <v>62</v>
      </c>
      <c r="K13" s="18">
        <f t="shared" si="0"/>
        <v>20</v>
      </c>
      <c r="L13" s="18">
        <f t="shared" si="0"/>
        <v>16</v>
      </c>
      <c r="M13" s="18">
        <f t="shared" si="0"/>
        <v>130</v>
      </c>
      <c r="N13" s="18">
        <f t="shared" si="0"/>
        <v>58</v>
      </c>
      <c r="O13" s="18">
        <f t="shared" si="0"/>
        <v>35</v>
      </c>
      <c r="P13" s="18">
        <f t="shared" si="0"/>
        <v>213</v>
      </c>
      <c r="Q13" s="18">
        <f t="shared" si="0"/>
        <v>1028</v>
      </c>
      <c r="R13" s="18">
        <f t="shared" si="0"/>
        <v>721</v>
      </c>
      <c r="S13" s="18">
        <f>E13+F13+H13</f>
        <v>1387</v>
      </c>
      <c r="T13" s="18">
        <f>G13+I13+J13+K13+L13+M13+N13+O13+P13+Q13+R13</f>
        <v>2295</v>
      </c>
      <c r="U13" s="18">
        <f>S13+T13</f>
        <v>3682</v>
      </c>
    </row>
    <row r="14" spans="1:21" ht="14.25">
      <c r="A14" s="19" t="s">
        <v>90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5:21" ht="14.25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5:21" ht="14.25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5:21" ht="14.25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5:21" ht="14.25"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5:21" ht="14.25"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5:21" ht="14.25"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5:21" ht="14.25"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5:21" ht="14.25"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5:21" ht="14.25"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5:21" ht="14.25"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5:21" ht="14.25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5:21" ht="14.25"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5:21" ht="14.25"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5:21" ht="14.25"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5:21" ht="14.25"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5:21" ht="14.25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5:21" ht="14.25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5:21" ht="14.25"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5:21" ht="14.25"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5:21" ht="14.25"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5:21" ht="14.25"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5:21" ht="14.25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5:21" ht="14.25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5:21" ht="14.2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5:21" ht="14.2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5:21" ht="14.2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5:21" ht="14.2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5:21" ht="14.2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4.25"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5:21" ht="14.25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4.25"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5:21" ht="14.25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5:21" ht="14.2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5:21" ht="14.25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5:21" ht="14.25"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5:21" ht="14.2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4.2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5:21" ht="14.2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5:21" ht="14.2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5:21" ht="14.2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5:21" ht="14.2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5:21" ht="14.2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5:21" ht="14.2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5:21" ht="14.2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</sheetData>
  <sheetProtection/>
  <mergeCells count="13">
    <mergeCell ref="A1:U1"/>
    <mergeCell ref="P2:U2"/>
    <mergeCell ref="E3:P3"/>
    <mergeCell ref="Q3:R3"/>
    <mergeCell ref="A13:D13"/>
    <mergeCell ref="A14:U14"/>
    <mergeCell ref="A3:A4"/>
    <mergeCell ref="B3:B4"/>
    <mergeCell ref="C3:C4"/>
    <mergeCell ref="D3:D4"/>
    <mergeCell ref="S3:S4"/>
    <mergeCell ref="T3:T4"/>
    <mergeCell ref="U3:U4"/>
  </mergeCells>
  <printOptions horizontalCentered="1"/>
  <pageMargins left="0.55" right="0.75" top="0.59" bottom="0.59" header="0.51" footer="0.51"/>
  <pageSetup horizontalDpi="1200" verticalDpi="12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2016-11-27T23:46:54Z</cp:lastPrinted>
  <dcterms:created xsi:type="dcterms:W3CDTF">2015-02-27T01:40:51Z</dcterms:created>
  <dcterms:modified xsi:type="dcterms:W3CDTF">2016-11-28T05:50:08Z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